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LME\"/>
    </mc:Choice>
  </mc:AlternateContent>
  <xr:revisionPtr revIDLastSave="0" documentId="13_ncr:1_{60549D4A-637F-4272-8947-174FD57D7017}" xr6:coauthVersionLast="47" xr6:coauthVersionMax="47" xr10:uidLastSave="{00000000-0000-0000-0000-000000000000}"/>
  <bookViews>
    <workbookView xWindow="-120" yWindow="-120" windowWidth="29040" windowHeight="15720" xr2:uid="{C962F0EB-B7EB-4D08-93F1-18A50B07CA14}"/>
  </bookViews>
  <sheets>
    <sheet name="April 2026" sheetId="1" r:id="rId1"/>
  </sheets>
  <calcPr calcId="181029"/>
</workbook>
</file>

<file path=xl/calcChain.xml><?xml version="1.0" encoding="utf-8"?>
<calcChain xmlns="http://schemas.openxmlformats.org/spreadsheetml/2006/main">
  <c r="D33" i="1" l="1"/>
  <c r="E33" i="1"/>
  <c r="G33" i="1"/>
  <c r="H33" i="1"/>
  <c r="J33" i="1"/>
  <c r="K33" i="1"/>
  <c r="M33" i="1"/>
  <c r="N33" i="1"/>
  <c r="P33" i="1"/>
  <c r="Q33" i="1"/>
  <c r="S33" i="1"/>
  <c r="T33" i="1"/>
  <c r="V33" i="1"/>
  <c r="W33" i="1"/>
  <c r="D31" i="1"/>
  <c r="E31" i="1"/>
  <c r="G31" i="1"/>
  <c r="H31" i="1"/>
  <c r="J31" i="1"/>
  <c r="K31" i="1"/>
  <c r="M31" i="1"/>
  <c r="N31" i="1"/>
  <c r="P31" i="1"/>
  <c r="Q31" i="1"/>
  <c r="S31" i="1"/>
  <c r="T31" i="1"/>
  <c r="V31" i="1"/>
  <c r="W31" i="1"/>
  <c r="D32" i="1"/>
  <c r="E32" i="1"/>
  <c r="G32" i="1"/>
  <c r="H32" i="1"/>
  <c r="J32" i="1"/>
  <c r="K32" i="1"/>
  <c r="M32" i="1"/>
  <c r="N32" i="1"/>
  <c r="P32" i="1"/>
  <c r="Q32" i="1"/>
  <c r="S32" i="1"/>
  <c r="T32" i="1"/>
  <c r="V32" i="1"/>
  <c r="W32" i="1"/>
  <c r="D30" i="1"/>
  <c r="E30" i="1"/>
  <c r="G30" i="1"/>
  <c r="H30" i="1"/>
  <c r="J30" i="1"/>
  <c r="K30" i="1"/>
  <c r="M30" i="1"/>
  <c r="N30" i="1"/>
  <c r="P30" i="1"/>
  <c r="Q30" i="1"/>
  <c r="S30" i="1"/>
  <c r="T30" i="1"/>
  <c r="V30" i="1"/>
  <c r="W30" i="1"/>
  <c r="J23" i="1"/>
  <c r="J24" i="1"/>
  <c r="J25" i="1"/>
  <c r="J26" i="1"/>
  <c r="J27" i="1"/>
  <c r="D23" i="1"/>
  <c r="E23" i="1"/>
  <c r="G23" i="1"/>
  <c r="H23" i="1"/>
  <c r="K23" i="1"/>
  <c r="M23" i="1"/>
  <c r="N23" i="1"/>
  <c r="P23" i="1"/>
  <c r="Q23" i="1"/>
  <c r="S23" i="1"/>
  <c r="T23" i="1"/>
  <c r="V23" i="1"/>
  <c r="W23" i="1"/>
  <c r="D24" i="1"/>
  <c r="E24" i="1"/>
  <c r="G24" i="1"/>
  <c r="H24" i="1"/>
  <c r="K24" i="1"/>
  <c r="M24" i="1"/>
  <c r="N24" i="1"/>
  <c r="P24" i="1"/>
  <c r="Q24" i="1"/>
  <c r="S24" i="1"/>
  <c r="T24" i="1"/>
  <c r="V24" i="1"/>
  <c r="W24" i="1"/>
  <c r="D25" i="1"/>
  <c r="E25" i="1"/>
  <c r="G25" i="1"/>
  <c r="H25" i="1"/>
  <c r="K25" i="1"/>
  <c r="M25" i="1"/>
  <c r="N25" i="1"/>
  <c r="P25" i="1"/>
  <c r="Q25" i="1"/>
  <c r="S25" i="1"/>
  <c r="T25" i="1"/>
  <c r="V25" i="1"/>
  <c r="W25" i="1"/>
  <c r="D26" i="1"/>
  <c r="E26" i="1"/>
  <c r="G26" i="1"/>
  <c r="H26" i="1"/>
  <c r="K26" i="1"/>
  <c r="M26" i="1"/>
  <c r="N26" i="1"/>
  <c r="P26" i="1"/>
  <c r="Q26" i="1"/>
  <c r="S26" i="1"/>
  <c r="T26" i="1"/>
  <c r="V26" i="1"/>
  <c r="W26" i="1"/>
  <c r="D27" i="1"/>
  <c r="E27" i="1"/>
  <c r="G27" i="1"/>
  <c r="H27" i="1"/>
  <c r="K27" i="1"/>
  <c r="M27" i="1"/>
  <c r="N27" i="1"/>
  <c r="P27" i="1"/>
  <c r="Q27" i="1"/>
  <c r="S27" i="1"/>
  <c r="T27" i="1"/>
  <c r="V27" i="1"/>
  <c r="W27" i="1"/>
  <c r="D20" i="1"/>
  <c r="E20" i="1"/>
  <c r="G20" i="1"/>
  <c r="H20" i="1"/>
  <c r="J20" i="1"/>
  <c r="K20" i="1"/>
  <c r="M20" i="1"/>
  <c r="N20" i="1"/>
  <c r="P20" i="1"/>
  <c r="Q20" i="1"/>
  <c r="S20" i="1"/>
  <c r="T20" i="1"/>
  <c r="V20" i="1"/>
  <c r="W20" i="1"/>
  <c r="D19" i="1"/>
  <c r="E19" i="1"/>
  <c r="G19" i="1"/>
  <c r="H19" i="1"/>
  <c r="J19" i="1"/>
  <c r="K19" i="1"/>
  <c r="M19" i="1"/>
  <c r="N19" i="1"/>
  <c r="P19" i="1"/>
  <c r="Q19" i="1"/>
  <c r="S19" i="1"/>
  <c r="T19" i="1"/>
  <c r="V19" i="1"/>
  <c r="W19" i="1"/>
  <c r="D16" i="1"/>
  <c r="E16" i="1"/>
  <c r="G16" i="1"/>
  <c r="H16" i="1"/>
  <c r="J16" i="1"/>
  <c r="K16" i="1"/>
  <c r="M16" i="1"/>
  <c r="N16" i="1"/>
  <c r="P16" i="1"/>
  <c r="Q16" i="1"/>
  <c r="S16" i="1"/>
  <c r="T16" i="1"/>
  <c r="V16" i="1"/>
  <c r="W16" i="1"/>
  <c r="D17" i="1"/>
  <c r="E17" i="1"/>
  <c r="G17" i="1"/>
  <c r="H17" i="1"/>
  <c r="J17" i="1"/>
  <c r="K17" i="1"/>
  <c r="M17" i="1"/>
  <c r="N17" i="1"/>
  <c r="P17" i="1"/>
  <c r="Q17" i="1"/>
  <c r="S17" i="1"/>
  <c r="T17" i="1"/>
  <c r="V17" i="1"/>
  <c r="W17" i="1"/>
  <c r="D18" i="1"/>
  <c r="E18" i="1"/>
  <c r="G18" i="1"/>
  <c r="H18" i="1"/>
  <c r="J18" i="1"/>
  <c r="K18" i="1"/>
  <c r="M18" i="1"/>
  <c r="N18" i="1"/>
  <c r="P18" i="1"/>
  <c r="Q18" i="1"/>
  <c r="S18" i="1"/>
  <c r="T18" i="1"/>
  <c r="V18" i="1"/>
  <c r="W18" i="1"/>
  <c r="D12" i="1"/>
  <c r="E12" i="1"/>
  <c r="G12" i="1"/>
  <c r="H12" i="1"/>
  <c r="J12" i="1"/>
  <c r="K12" i="1"/>
  <c r="M12" i="1"/>
  <c r="N12" i="1"/>
  <c r="P12" i="1"/>
  <c r="Q12" i="1"/>
  <c r="S12" i="1"/>
  <c r="T12" i="1"/>
  <c r="V12" i="1"/>
  <c r="W12" i="1"/>
  <c r="D13" i="1"/>
  <c r="E13" i="1"/>
  <c r="G13" i="1"/>
  <c r="H13" i="1"/>
  <c r="J13" i="1"/>
  <c r="K13" i="1"/>
  <c r="M13" i="1"/>
  <c r="N13" i="1"/>
  <c r="P13" i="1"/>
  <c r="Q13" i="1"/>
  <c r="S13" i="1"/>
  <c r="T13" i="1"/>
  <c r="V13" i="1"/>
  <c r="W13" i="1"/>
  <c r="E10" i="1"/>
  <c r="D10" i="1"/>
  <c r="G10" i="1"/>
  <c r="H10" i="1"/>
  <c r="J10" i="1"/>
  <c r="K10" i="1"/>
  <c r="M10" i="1"/>
  <c r="N10" i="1"/>
  <c r="P10" i="1"/>
  <c r="Q10" i="1"/>
  <c r="S10" i="1"/>
  <c r="T10" i="1"/>
  <c r="V10" i="1"/>
  <c r="W10" i="1"/>
  <c r="D11" i="1"/>
  <c r="E11" i="1"/>
  <c r="G11" i="1"/>
  <c r="H11" i="1"/>
  <c r="J11" i="1"/>
  <c r="K11" i="1"/>
  <c r="M11" i="1"/>
  <c r="N11" i="1"/>
  <c r="P11" i="1"/>
  <c r="Q11" i="1"/>
  <c r="S11" i="1"/>
  <c r="T11" i="1"/>
  <c r="V11" i="1"/>
  <c r="W11" i="1"/>
  <c r="Y35" i="1"/>
  <c r="X35" i="1"/>
  <c r="D4" i="1"/>
  <c r="E4" i="1"/>
  <c r="G4" i="1"/>
  <c r="H4" i="1"/>
  <c r="J4" i="1"/>
  <c r="K4" i="1"/>
  <c r="M4" i="1"/>
  <c r="N4" i="1"/>
  <c r="P4" i="1"/>
  <c r="Q4" i="1"/>
  <c r="S4" i="1"/>
  <c r="T4" i="1"/>
  <c r="V4" i="1"/>
  <c r="W4" i="1"/>
  <c r="V5" i="1"/>
  <c r="S5" i="1"/>
  <c r="P5" i="1"/>
  <c r="M5" i="1"/>
  <c r="J5" i="1"/>
  <c r="G5" i="1"/>
  <c r="D5" i="1"/>
  <c r="E5" i="1"/>
  <c r="H5" i="1"/>
  <c r="K5" i="1"/>
  <c r="N5" i="1"/>
  <c r="Q5" i="1"/>
  <c r="T5" i="1"/>
  <c r="W5" i="1"/>
  <c r="AB35" i="1"/>
  <c r="AA35" i="1"/>
  <c r="Z35" i="1"/>
  <c r="F35" i="1"/>
  <c r="I35" i="1"/>
  <c r="L35" i="1"/>
  <c r="O35" i="1"/>
  <c r="R35" i="1"/>
  <c r="U35" i="1"/>
  <c r="C35" i="1"/>
  <c r="D35" i="1" l="1"/>
  <c r="G35" i="1"/>
  <c r="J35" i="1"/>
  <c r="M35" i="1"/>
  <c r="P35" i="1"/>
  <c r="S35" i="1"/>
  <c r="V35" i="1"/>
  <c r="E35" i="1"/>
  <c r="K35" i="1"/>
  <c r="Q35" i="1"/>
  <c r="W35" i="1"/>
  <c r="D34" i="1"/>
  <c r="G34" i="1"/>
  <c r="J34" i="1"/>
  <c r="M34" i="1"/>
  <c r="P34" i="1"/>
  <c r="S34" i="1"/>
  <c r="V34" i="1"/>
  <c r="T35" i="1" l="1"/>
  <c r="N35" i="1"/>
  <c r="H35" i="1"/>
</calcChain>
</file>

<file path=xl/sharedStrings.xml><?xml version="1.0" encoding="utf-8"?>
<sst xmlns="http://schemas.openxmlformats.org/spreadsheetml/2006/main" count="51" uniqueCount="24">
  <si>
    <t>LME</t>
  </si>
  <si>
    <t>dny</t>
  </si>
  <si>
    <t xml:space="preserve"> </t>
  </si>
  <si>
    <t>Date</t>
  </si>
  <si>
    <t>EUR/USD</t>
  </si>
  <si>
    <t>EUR/mt</t>
  </si>
  <si>
    <t>CZK/EUR</t>
  </si>
  <si>
    <t>CZK/USD</t>
  </si>
  <si>
    <t>USD/mt</t>
  </si>
  <si>
    <t>CZK/mt</t>
  </si>
  <si>
    <t xml:space="preserve">    Al Settl.</t>
  </si>
  <si>
    <t xml:space="preserve">         AA settl.</t>
  </si>
  <si>
    <t xml:space="preserve">         Zn Settl.</t>
  </si>
  <si>
    <t xml:space="preserve">         Ni Settl.</t>
  </si>
  <si>
    <t xml:space="preserve">         Pb settl.</t>
  </si>
  <si>
    <t xml:space="preserve">        Sn Settl. </t>
  </si>
  <si>
    <t xml:space="preserve">               Cu Settl.</t>
  </si>
  <si>
    <t>bez záruky     without guarantee     bez gwarancje</t>
  </si>
  <si>
    <t>LME FX</t>
  </si>
  <si>
    <t>ECB</t>
  </si>
  <si>
    <t>BFIX</t>
  </si>
  <si>
    <t>ČNB</t>
  </si>
  <si>
    <t xml:space="preserve">      ČNB</t>
  </si>
  <si>
    <t xml:space="preserve">April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</si>
</sst>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#,##0.0"/>
    <numFmt numFmtId="168" formatCode="#,##0.0000"/>
  </numFmts>
  <fonts count="8" x14ac:knownFonts="1">
    <font>
      <sz val="10"/>
      <name val="Arial CE"/>
      <charset val="238"/>
    </font>
    <font>
      <sz val="10"/>
      <name val="Arial"/>
      <family val="2"/>
      <charset val="238"/>
    </font>
    <font>
      <sz val="9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4" fillId="0" borderId="6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3" fillId="0" borderId="20" xfId="1" applyFont="1" applyBorder="1"/>
    <xf numFmtId="0" fontId="3" fillId="0" borderId="23" xfId="1" applyFont="1" applyBorder="1" applyAlignment="1">
      <alignment horizontal="center"/>
    </xf>
    <xf numFmtId="0" fontId="3" fillId="0" borderId="22" xfId="1" applyFont="1" applyBorder="1"/>
    <xf numFmtId="0" fontId="3" fillId="0" borderId="24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3" fillId="0" borderId="26" xfId="1" applyFont="1" applyBorder="1"/>
    <xf numFmtId="0" fontId="3" fillId="0" borderId="0" xfId="1" applyFont="1" applyAlignment="1">
      <alignment horizontal="center"/>
    </xf>
    <xf numFmtId="0" fontId="3" fillId="0" borderId="0" xfId="1" applyFont="1"/>
    <xf numFmtId="164" fontId="3" fillId="0" borderId="0" xfId="1" applyNumberFormat="1" applyFont="1"/>
    <xf numFmtId="4" fontId="3" fillId="0" borderId="0" xfId="1" applyNumberFormat="1" applyFont="1"/>
    <xf numFmtId="0" fontId="2" fillId="0" borderId="0" xfId="1" applyFont="1"/>
    <xf numFmtId="165" fontId="2" fillId="0" borderId="0" xfId="1" applyNumberFormat="1" applyFont="1"/>
    <xf numFmtId="0" fontId="3" fillId="0" borderId="27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164" fontId="3" fillId="0" borderId="2" xfId="1" applyNumberFormat="1" applyFont="1" applyBorder="1"/>
    <xf numFmtId="164" fontId="3" fillId="0" borderId="3" xfId="1" applyNumberFormat="1" applyFont="1" applyBorder="1"/>
    <xf numFmtId="164" fontId="3" fillId="0" borderId="4" xfId="1" applyNumberFormat="1" applyFont="1" applyBorder="1"/>
    <xf numFmtId="0" fontId="3" fillId="0" borderId="3" xfId="1" applyFont="1" applyBorder="1"/>
    <xf numFmtId="0" fontId="3" fillId="0" borderId="2" xfId="1" applyFont="1" applyBorder="1"/>
    <xf numFmtId="164" fontId="3" fillId="0" borderId="7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164" fontId="3" fillId="0" borderId="11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164" fontId="3" fillId="0" borderId="14" xfId="1" applyNumberFormat="1" applyFont="1" applyBorder="1"/>
    <xf numFmtId="164" fontId="3" fillId="0" borderId="15" xfId="1" applyNumberFormat="1" applyFont="1" applyBorder="1"/>
    <xf numFmtId="0" fontId="3" fillId="0" borderId="16" xfId="1" applyFont="1" applyBorder="1"/>
    <xf numFmtId="0" fontId="3" fillId="0" borderId="11" xfId="1" applyFont="1" applyBorder="1"/>
    <xf numFmtId="164" fontId="3" fillId="0" borderId="17" xfId="1" applyNumberFormat="1" applyFont="1" applyBorder="1"/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4" fillId="0" borderId="29" xfId="1" applyNumberFormat="1" applyFont="1" applyBorder="1" applyAlignment="1">
      <alignment horizontal="center"/>
    </xf>
    <xf numFmtId="0" fontId="4" fillId="0" borderId="29" xfId="1" applyFont="1" applyBorder="1"/>
    <xf numFmtId="0" fontId="4" fillId="0" borderId="9" xfId="1" applyFont="1" applyBorder="1" applyAlignment="1">
      <alignment horizontal="center"/>
    </xf>
    <xf numFmtId="0" fontId="4" fillId="0" borderId="0" xfId="1" applyFont="1" applyAlignment="1">
      <alignment horizontal="center"/>
    </xf>
    <xf numFmtId="165" fontId="4" fillId="0" borderId="9" xfId="1" applyNumberFormat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166" fontId="4" fillId="0" borderId="18" xfId="1" applyNumberFormat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165" fontId="4" fillId="0" borderId="18" xfId="1" applyNumberFormat="1" applyFont="1" applyBorder="1"/>
    <xf numFmtId="0" fontId="3" fillId="0" borderId="15" xfId="1" applyFont="1" applyBorder="1"/>
    <xf numFmtId="165" fontId="3" fillId="0" borderId="22" xfId="1" applyNumberFormat="1" applyFont="1" applyBorder="1" applyAlignment="1">
      <alignment horizontal="center"/>
    </xf>
    <xf numFmtId="166" fontId="3" fillId="0" borderId="22" xfId="1" applyNumberFormat="1" applyFont="1" applyBorder="1" applyAlignment="1">
      <alignment horizontal="center"/>
    </xf>
    <xf numFmtId="4" fontId="3" fillId="0" borderId="21" xfId="1" applyNumberFormat="1" applyFont="1" applyBorder="1" applyAlignment="1">
      <alignment horizontal="center"/>
    </xf>
    <xf numFmtId="4" fontId="3" fillId="0" borderId="20" xfId="1" applyNumberFormat="1" applyFont="1" applyBorder="1" applyAlignment="1">
      <alignment horizontal="center"/>
    </xf>
    <xf numFmtId="167" fontId="3" fillId="0" borderId="22" xfId="1" applyNumberFormat="1" applyFont="1" applyBorder="1" applyAlignment="1">
      <alignment horizontal="center"/>
    </xf>
    <xf numFmtId="3" fontId="3" fillId="0" borderId="22" xfId="1" applyNumberFormat="1" applyFont="1" applyBorder="1" applyAlignment="1">
      <alignment horizontal="center"/>
    </xf>
    <xf numFmtId="4" fontId="6" fillId="0" borderId="26" xfId="1" applyNumberFormat="1" applyFont="1" applyBorder="1" applyAlignment="1">
      <alignment horizontal="center"/>
    </xf>
    <xf numFmtId="168" fontId="6" fillId="0" borderId="26" xfId="1" applyNumberFormat="1" applyFont="1" applyBorder="1" applyAlignment="1">
      <alignment horizontal="center"/>
    </xf>
    <xf numFmtId="4" fontId="7" fillId="0" borderId="26" xfId="1" applyNumberFormat="1" applyFont="1" applyBorder="1" applyAlignment="1">
      <alignment horizontal="center"/>
    </xf>
    <xf numFmtId="4" fontId="6" fillId="2" borderId="26" xfId="1" applyNumberFormat="1" applyFont="1" applyFill="1" applyBorder="1" applyAlignment="1">
      <alignment horizontal="center"/>
    </xf>
    <xf numFmtId="49" fontId="2" fillId="2" borderId="2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Normální" xfId="0" builtinId="0"/>
    <cellStyle name="normální_List1" xfId="1" xr:uid="{D7A20BAB-917B-4099-8AAD-D3D75C155C24}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A7194-D280-47FD-A381-641FD456D600}">
  <dimension ref="A1:AB36"/>
  <sheetViews>
    <sheetView tabSelected="1" workbookViewId="0">
      <pane xSplit="1" topLeftCell="B1" activePane="topRight" state="frozen"/>
      <selection pane="topRight" activeCell="Y34" sqref="Y34"/>
    </sheetView>
  </sheetViews>
  <sheetFormatPr defaultRowHeight="12.75" x14ac:dyDescent="0.2"/>
  <cols>
    <col min="1" max="1" width="8.5703125" customWidth="1"/>
    <col min="2" max="2" width="6.140625" customWidth="1"/>
    <col min="4" max="4" width="10" customWidth="1"/>
    <col min="5" max="5" width="10.5703125" customWidth="1"/>
    <col min="17" max="17" width="10.85546875" customWidth="1"/>
    <col min="21" max="22" width="9.140625" customWidth="1"/>
    <col min="23" max="23" width="12" customWidth="1"/>
    <col min="25" max="25" width="9.28515625" customWidth="1"/>
    <col min="27" max="27" width="9.5703125" bestFit="1" customWidth="1"/>
  </cols>
  <sheetData>
    <row r="1" spans="1:28" ht="14.25" x14ac:dyDescent="0.3">
      <c r="A1" s="57" t="s">
        <v>23</v>
      </c>
      <c r="B1" s="58">
        <v>2026</v>
      </c>
      <c r="C1" s="18" t="s">
        <v>16</v>
      </c>
      <c r="D1" s="19"/>
      <c r="E1" s="19"/>
      <c r="F1" s="18" t="s">
        <v>10</v>
      </c>
      <c r="G1" s="19"/>
      <c r="H1" s="20"/>
      <c r="I1" s="21" t="s">
        <v>11</v>
      </c>
      <c r="J1" s="19"/>
      <c r="K1" s="19"/>
      <c r="L1" s="22" t="s">
        <v>12</v>
      </c>
      <c r="M1" s="19"/>
      <c r="N1" s="20"/>
      <c r="O1" s="21" t="s">
        <v>13</v>
      </c>
      <c r="P1" s="19"/>
      <c r="Q1" s="19"/>
      <c r="R1" s="22" t="s">
        <v>14</v>
      </c>
      <c r="S1" s="19"/>
      <c r="T1" s="20"/>
      <c r="U1" s="21" t="s">
        <v>15</v>
      </c>
      <c r="V1" s="19"/>
      <c r="W1" s="19"/>
      <c r="X1" s="35" t="s">
        <v>19</v>
      </c>
      <c r="Y1" s="35" t="s">
        <v>20</v>
      </c>
      <c r="Z1" s="36" t="s">
        <v>18</v>
      </c>
      <c r="AA1" s="37" t="s">
        <v>21</v>
      </c>
      <c r="AB1" s="38" t="s">
        <v>22</v>
      </c>
    </row>
    <row r="2" spans="1:28" ht="14.25" x14ac:dyDescent="0.3">
      <c r="A2" s="1" t="s">
        <v>3</v>
      </c>
      <c r="B2" s="16" t="s">
        <v>0</v>
      </c>
      <c r="C2" s="23" t="s">
        <v>8</v>
      </c>
      <c r="D2" s="24" t="s">
        <v>5</v>
      </c>
      <c r="E2" s="24" t="s">
        <v>9</v>
      </c>
      <c r="F2" s="23" t="s">
        <v>8</v>
      </c>
      <c r="G2" s="24" t="s">
        <v>5</v>
      </c>
      <c r="H2" s="25" t="s">
        <v>9</v>
      </c>
      <c r="I2" s="10" t="s">
        <v>8</v>
      </c>
      <c r="J2" s="24" t="s">
        <v>5</v>
      </c>
      <c r="K2" s="24" t="s">
        <v>9</v>
      </c>
      <c r="L2" s="26" t="s">
        <v>8</v>
      </c>
      <c r="M2" s="24" t="s">
        <v>5</v>
      </c>
      <c r="N2" s="25" t="s">
        <v>9</v>
      </c>
      <c r="O2" s="10" t="s">
        <v>8</v>
      </c>
      <c r="P2" s="24" t="s">
        <v>5</v>
      </c>
      <c r="Q2" s="24" t="s">
        <v>9</v>
      </c>
      <c r="R2" s="26" t="s">
        <v>8</v>
      </c>
      <c r="S2" s="24" t="s">
        <v>5</v>
      </c>
      <c r="T2" s="25" t="s">
        <v>9</v>
      </c>
      <c r="U2" s="10" t="s">
        <v>8</v>
      </c>
      <c r="V2" s="24" t="s">
        <v>5</v>
      </c>
      <c r="W2" s="24" t="s">
        <v>9</v>
      </c>
      <c r="X2" s="39" t="s">
        <v>4</v>
      </c>
      <c r="Y2" s="39" t="s">
        <v>4</v>
      </c>
      <c r="Z2" s="40" t="s">
        <v>4</v>
      </c>
      <c r="AA2" s="41" t="s">
        <v>6</v>
      </c>
      <c r="AB2" s="42" t="s">
        <v>7</v>
      </c>
    </row>
    <row r="3" spans="1:28" ht="15" thickBot="1" x14ac:dyDescent="0.35">
      <c r="A3" s="2" t="s">
        <v>2</v>
      </c>
      <c r="B3" s="17" t="s">
        <v>1</v>
      </c>
      <c r="C3" s="27"/>
      <c r="D3" s="28"/>
      <c r="E3" s="29"/>
      <c r="F3" s="27"/>
      <c r="G3" s="30"/>
      <c r="H3" s="31"/>
      <c r="I3" s="32"/>
      <c r="J3" s="28"/>
      <c r="K3" s="30"/>
      <c r="L3" s="33"/>
      <c r="M3" s="28"/>
      <c r="N3" s="34"/>
      <c r="O3" s="32"/>
      <c r="P3" s="28"/>
      <c r="Q3" s="30"/>
      <c r="R3" s="33"/>
      <c r="S3" s="28"/>
      <c r="T3" s="34"/>
      <c r="U3" s="32"/>
      <c r="V3" s="28"/>
      <c r="W3" s="30"/>
      <c r="X3" s="43">
        <v>-3.0000000000000001E-3</v>
      </c>
      <c r="Y3" s="43">
        <v>-3.0000000000000001E-3</v>
      </c>
      <c r="Z3" s="44"/>
      <c r="AA3" s="45"/>
      <c r="AB3" s="46"/>
    </row>
    <row r="4" spans="1:28" ht="13.5" x14ac:dyDescent="0.25">
      <c r="A4" s="3">
        <v>1</v>
      </c>
      <c r="B4" s="4">
        <v>1</v>
      </c>
      <c r="C4" s="51">
        <v>12270</v>
      </c>
      <c r="D4" s="49">
        <f>IF(C4=0,"",C4/Z4)</f>
        <v>10570.296347346657</v>
      </c>
      <c r="E4" s="50">
        <f t="shared" ref="E4" si="0">C4*AB4</f>
        <v>259252.83000000002</v>
      </c>
      <c r="F4" s="51">
        <v>3583.5</v>
      </c>
      <c r="G4" s="50">
        <f>IF(F4=0,"",F4/Z4)</f>
        <v>3087.0951068228806</v>
      </c>
      <c r="H4" s="50">
        <f t="shared" ref="H4" si="1">F4*AB4</f>
        <v>75715.771500000003</v>
      </c>
      <c r="I4" s="51">
        <v>2900</v>
      </c>
      <c r="J4" s="50">
        <f>IF(I4=0,"",I4/Z4)</f>
        <v>2498.277050310131</v>
      </c>
      <c r="K4" s="50">
        <f t="shared" ref="K4" si="2">I4*AB4</f>
        <v>61274.100000000006</v>
      </c>
      <c r="L4" s="51">
        <v>3237</v>
      </c>
      <c r="M4" s="50">
        <f>IF(L4=0,"",L4/Z4)</f>
        <v>2788.5940730530665</v>
      </c>
      <c r="N4" s="50">
        <f t="shared" ref="N4" si="3">L4*AB4</f>
        <v>68394.573000000004</v>
      </c>
      <c r="O4" s="52">
        <v>17065</v>
      </c>
      <c r="P4" s="50">
        <f>IF(O4=0,"",O4/Z4)</f>
        <v>14701.068228807719</v>
      </c>
      <c r="Q4" s="50">
        <f t="shared" ref="Q4" si="4">O4*AB4</f>
        <v>360566.38500000001</v>
      </c>
      <c r="R4" s="51">
        <v>1892</v>
      </c>
      <c r="S4" s="50">
        <f>IF(R4=0,"",R4/Z4)</f>
        <v>1629.9104066161267</v>
      </c>
      <c r="T4" s="50">
        <f t="shared" ref="T4" si="5">R4*AB4</f>
        <v>39976.067999999999</v>
      </c>
      <c r="U4" s="52">
        <v>47795</v>
      </c>
      <c r="V4" s="50">
        <f>IF(U4=0,"",U4/Z4)</f>
        <v>41174.190213645757</v>
      </c>
      <c r="W4" s="50">
        <f t="shared" ref="W4" si="6">U4*AB4</f>
        <v>1009860.5550000001</v>
      </c>
      <c r="X4" s="48">
        <v>1.1575</v>
      </c>
      <c r="Y4" s="48">
        <v>1.1577999999999999</v>
      </c>
      <c r="Z4" s="48">
        <v>1.1608000000000001</v>
      </c>
      <c r="AA4" s="47">
        <v>24.52</v>
      </c>
      <c r="AB4" s="47">
        <v>21.129000000000001</v>
      </c>
    </row>
    <row r="5" spans="1:28" ht="13.5" x14ac:dyDescent="0.25">
      <c r="A5" s="5">
        <v>2</v>
      </c>
      <c r="B5" s="6">
        <v>1</v>
      </c>
      <c r="C5" s="51">
        <v>12147</v>
      </c>
      <c r="D5" s="49">
        <f>IF(C5=0,"",C5/Z5)</f>
        <v>10546.101753776698</v>
      </c>
      <c r="E5" s="50">
        <f t="shared" ref="E5" si="7">C5*AB5</f>
        <v>258621.777</v>
      </c>
      <c r="F5" s="51">
        <v>3505</v>
      </c>
      <c r="G5" s="50">
        <f>IF(F5=0,"",F5/Z5)</f>
        <v>3043.0630317763503</v>
      </c>
      <c r="H5" s="50">
        <f t="shared" ref="H5" si="8">F5*AB5</f>
        <v>74624.955000000002</v>
      </c>
      <c r="I5" s="51">
        <v>2900</v>
      </c>
      <c r="J5" s="50">
        <f>IF(I5=0,"",I5/Z5)</f>
        <v>2517.798228859177</v>
      </c>
      <c r="K5" s="50">
        <f t="shared" ref="K5" si="9">I5*AB5</f>
        <v>61743.9</v>
      </c>
      <c r="L5" s="51">
        <v>3235</v>
      </c>
      <c r="M5" s="50">
        <f>IF(L5=0,"",L5/Z5)</f>
        <v>2808.6473346067028</v>
      </c>
      <c r="N5" s="50">
        <f t="shared" ref="N5" si="10">L5*AB5</f>
        <v>68876.384999999995</v>
      </c>
      <c r="O5" s="52">
        <v>16900</v>
      </c>
      <c r="P5" s="50">
        <f>IF(O5=0,"",O5/Z5)</f>
        <v>14672.686230248308</v>
      </c>
      <c r="Q5" s="50">
        <f t="shared" ref="Q5" si="11">O5*AB5</f>
        <v>359817.9</v>
      </c>
      <c r="R5" s="51">
        <v>1893</v>
      </c>
      <c r="S5" s="50">
        <f>IF(R5=0,"",R5/Z5)</f>
        <v>1643.5144990449733</v>
      </c>
      <c r="T5" s="50">
        <f t="shared" ref="T5" si="12">R5*AB5</f>
        <v>40303.862999999998</v>
      </c>
      <c r="U5" s="52">
        <v>45250</v>
      </c>
      <c r="V5" s="50">
        <f>IF(U5=0,"",U5/Z5)</f>
        <v>39286.334433061296</v>
      </c>
      <c r="W5" s="50">
        <f t="shared" ref="W5" si="13">U5*AB5</f>
        <v>963417.75</v>
      </c>
      <c r="X5" s="48">
        <v>1.1495</v>
      </c>
      <c r="Y5" s="48">
        <v>1.1486000000000001</v>
      </c>
      <c r="Z5" s="48">
        <v>1.1517999999999999</v>
      </c>
      <c r="AA5" s="47">
        <v>24.54</v>
      </c>
      <c r="AB5" s="47">
        <v>21.291</v>
      </c>
    </row>
    <row r="6" spans="1:28" ht="13.5" x14ac:dyDescent="0.25">
      <c r="A6" s="5">
        <v>3</v>
      </c>
      <c r="B6" s="6"/>
      <c r="C6" s="51"/>
      <c r="D6" s="49"/>
      <c r="E6" s="50"/>
      <c r="F6" s="51"/>
      <c r="G6" s="50"/>
      <c r="H6" s="50"/>
      <c r="I6" s="51"/>
      <c r="J6" s="50"/>
      <c r="K6" s="50"/>
      <c r="L6" s="51"/>
      <c r="M6" s="50"/>
      <c r="N6" s="50"/>
      <c r="O6" s="52"/>
      <c r="P6" s="50"/>
      <c r="Q6" s="50"/>
      <c r="R6" s="51"/>
      <c r="S6" s="50"/>
      <c r="T6" s="50"/>
      <c r="U6" s="52"/>
      <c r="V6" s="50"/>
      <c r="W6" s="50"/>
      <c r="X6" s="48"/>
      <c r="Y6" s="48"/>
      <c r="Z6" s="48"/>
      <c r="AA6" s="47"/>
      <c r="AB6" s="47"/>
    </row>
    <row r="7" spans="1:28" ht="13.5" x14ac:dyDescent="0.25">
      <c r="A7" s="5">
        <v>4</v>
      </c>
      <c r="B7" s="6"/>
      <c r="C7" s="51"/>
      <c r="D7" s="49"/>
      <c r="E7" s="50"/>
      <c r="F7" s="51"/>
      <c r="G7" s="50"/>
      <c r="H7" s="50"/>
      <c r="I7" s="51"/>
      <c r="J7" s="50"/>
      <c r="K7" s="50"/>
      <c r="L7" s="51"/>
      <c r="M7" s="50"/>
      <c r="N7" s="50"/>
      <c r="O7" s="52"/>
      <c r="P7" s="50"/>
      <c r="Q7" s="50"/>
      <c r="R7" s="51"/>
      <c r="S7" s="50"/>
      <c r="T7" s="50"/>
      <c r="U7" s="52"/>
      <c r="V7" s="50"/>
      <c r="W7" s="50"/>
      <c r="X7" s="48"/>
      <c r="Y7" s="48"/>
      <c r="Z7" s="48"/>
      <c r="AA7" s="47"/>
      <c r="AB7" s="47"/>
    </row>
    <row r="8" spans="1:28" ht="13.5" x14ac:dyDescent="0.25">
      <c r="A8" s="5">
        <v>5</v>
      </c>
      <c r="B8" s="6"/>
      <c r="C8" s="51"/>
      <c r="D8" s="49"/>
      <c r="E8" s="50"/>
      <c r="F8" s="51"/>
      <c r="G8" s="50"/>
      <c r="H8" s="50"/>
      <c r="I8" s="51"/>
      <c r="J8" s="50"/>
      <c r="K8" s="50"/>
      <c r="L8" s="51"/>
      <c r="M8" s="50"/>
      <c r="N8" s="50"/>
      <c r="O8" s="52"/>
      <c r="P8" s="50"/>
      <c r="Q8" s="50"/>
      <c r="R8" s="51"/>
      <c r="S8" s="50"/>
      <c r="T8" s="50"/>
      <c r="U8" s="52"/>
      <c r="V8" s="50"/>
      <c r="W8" s="50"/>
      <c r="X8" s="48"/>
      <c r="Y8" s="48"/>
      <c r="Z8" s="48"/>
      <c r="AA8" s="47"/>
      <c r="AB8" s="47"/>
    </row>
    <row r="9" spans="1:28" ht="13.5" x14ac:dyDescent="0.25">
      <c r="A9" s="5">
        <v>6</v>
      </c>
      <c r="B9" s="6"/>
      <c r="C9" s="51"/>
      <c r="D9" s="49"/>
      <c r="E9" s="50"/>
      <c r="F9" s="51"/>
      <c r="G9" s="50"/>
      <c r="H9" s="50"/>
      <c r="I9" s="51"/>
      <c r="J9" s="50"/>
      <c r="K9" s="50"/>
      <c r="L9" s="51"/>
      <c r="M9" s="50"/>
      <c r="N9" s="50"/>
      <c r="O9" s="52"/>
      <c r="P9" s="50"/>
      <c r="Q9" s="50"/>
      <c r="R9" s="51"/>
      <c r="S9" s="50"/>
      <c r="T9" s="50"/>
      <c r="U9" s="52"/>
      <c r="V9" s="50"/>
      <c r="W9" s="50"/>
      <c r="X9" s="48"/>
      <c r="Y9" s="48"/>
      <c r="Z9" s="48"/>
      <c r="AA9" s="47"/>
      <c r="AB9" s="47"/>
    </row>
    <row r="10" spans="1:28" ht="13.5" x14ac:dyDescent="0.25">
      <c r="A10" s="5">
        <v>7</v>
      </c>
      <c r="B10" s="6">
        <v>1</v>
      </c>
      <c r="C10" s="51">
        <v>12252</v>
      </c>
      <c r="D10" s="49">
        <f>IF(C10=0,"",C10/Z10)</f>
        <v>10597.699160972235</v>
      </c>
      <c r="E10" s="50">
        <f>C10*AB10</f>
        <v>260109.96</v>
      </c>
      <c r="F10" s="51">
        <v>3600</v>
      </c>
      <c r="G10" s="50">
        <f t="shared" ref="G10:G11" si="14">IF(F10=0,"",F10/Z10)</f>
        <v>3113.9174811867488</v>
      </c>
      <c r="H10" s="50">
        <f t="shared" ref="H10:H11" si="15">F10*AB10</f>
        <v>76428</v>
      </c>
      <c r="I10" s="51">
        <v>2900</v>
      </c>
      <c r="J10" s="50">
        <f t="shared" ref="J10:J11" si="16">IF(I10=0,"",I10/Z10)</f>
        <v>2508.4335265115478</v>
      </c>
      <c r="K10" s="50">
        <f t="shared" ref="K10:K11" si="17">I10*AB10</f>
        <v>61567</v>
      </c>
      <c r="L10" s="51">
        <v>3320</v>
      </c>
      <c r="M10" s="50">
        <f t="shared" ref="M10:M11" si="18">IF(L10=0,"",L10/Z10)</f>
        <v>2871.7238993166684</v>
      </c>
      <c r="N10" s="50">
        <f t="shared" ref="N10:N11" si="19">L10*AB10</f>
        <v>70483.600000000006</v>
      </c>
      <c r="O10" s="52">
        <v>16840</v>
      </c>
      <c r="P10" s="50">
        <f t="shared" ref="P10:P11" si="20">IF(O10=0,"",O10/Z10)</f>
        <v>14566.213995329124</v>
      </c>
      <c r="Q10" s="50">
        <f t="shared" ref="Q10:Q11" si="21">O10*AB10</f>
        <v>357513.2</v>
      </c>
      <c r="R10" s="51">
        <v>1903</v>
      </c>
      <c r="S10" s="50">
        <f t="shared" ref="S10:S11" si="22">IF(R10=0,"",R10/Z10)</f>
        <v>1646.0513796384398</v>
      </c>
      <c r="T10" s="50">
        <f t="shared" ref="T10:T11" si="23">R10*AB10</f>
        <v>40400.69</v>
      </c>
      <c r="U10" s="52">
        <v>46025</v>
      </c>
      <c r="V10" s="50">
        <f t="shared" ref="V10:V11" si="24">IF(U10=0,"",U10/Z10)</f>
        <v>39810.570019894476</v>
      </c>
      <c r="W10" s="50">
        <f t="shared" ref="W10:W11" si="25">U10*AB10</f>
        <v>977110.75</v>
      </c>
      <c r="X10" s="48">
        <v>1.1527000000000001</v>
      </c>
      <c r="Y10" s="48">
        <v>1.1528</v>
      </c>
      <c r="Z10" s="48">
        <v>1.1560999999999999</v>
      </c>
      <c r="AA10" s="47">
        <v>24.535</v>
      </c>
      <c r="AB10" s="47">
        <v>21.23</v>
      </c>
    </row>
    <row r="11" spans="1:28" ht="13.5" x14ac:dyDescent="0.25">
      <c r="A11" s="5">
        <v>8</v>
      </c>
      <c r="B11" s="6">
        <v>1</v>
      </c>
      <c r="C11" s="51">
        <v>12552</v>
      </c>
      <c r="D11" s="49">
        <f t="shared" ref="D11" si="26">IF(C11=0,"",C11/Z11)</f>
        <v>10727.288265960175</v>
      </c>
      <c r="E11" s="50">
        <f t="shared" ref="E11" si="27">C11*AB11</f>
        <v>261420.50400000002</v>
      </c>
      <c r="F11" s="51">
        <v>3520</v>
      </c>
      <c r="G11" s="50">
        <f t="shared" si="14"/>
        <v>3008.2898897530126</v>
      </c>
      <c r="H11" s="50">
        <f t="shared" si="15"/>
        <v>73311.040000000008</v>
      </c>
      <c r="I11" s="51">
        <v>3000</v>
      </c>
      <c r="J11" s="50">
        <f t="shared" si="16"/>
        <v>2563.8834287667723</v>
      </c>
      <c r="K11" s="50">
        <f t="shared" si="17"/>
        <v>62481.000000000007</v>
      </c>
      <c r="L11" s="51">
        <v>3295</v>
      </c>
      <c r="M11" s="50">
        <f t="shared" si="18"/>
        <v>2815.9986325955047</v>
      </c>
      <c r="N11" s="50">
        <f t="shared" si="19"/>
        <v>68624.965000000011</v>
      </c>
      <c r="O11" s="52">
        <v>17200</v>
      </c>
      <c r="P11" s="50">
        <f t="shared" si="20"/>
        <v>14699.598324929495</v>
      </c>
      <c r="Q11" s="50">
        <f t="shared" si="21"/>
        <v>358224.4</v>
      </c>
      <c r="R11" s="51">
        <v>1920</v>
      </c>
      <c r="S11" s="50">
        <f t="shared" si="22"/>
        <v>1640.8853944107343</v>
      </c>
      <c r="T11" s="50">
        <f t="shared" si="23"/>
        <v>39987.840000000004</v>
      </c>
      <c r="U11" s="52">
        <v>47895</v>
      </c>
      <c r="V11" s="50">
        <f t="shared" si="24"/>
        <v>40932.398940261519</v>
      </c>
      <c r="W11" s="50">
        <f t="shared" si="25"/>
        <v>997509.16500000004</v>
      </c>
      <c r="X11" s="48">
        <v>1.1676</v>
      </c>
      <c r="Y11" s="48">
        <v>1.1671</v>
      </c>
      <c r="Z11" s="48">
        <v>1.1700999999999999</v>
      </c>
      <c r="AA11" s="47">
        <v>24.38</v>
      </c>
      <c r="AB11" s="47">
        <v>20.827000000000002</v>
      </c>
    </row>
    <row r="12" spans="1:28" ht="13.5" x14ac:dyDescent="0.25">
      <c r="A12" s="5">
        <v>9</v>
      </c>
      <c r="B12" s="6">
        <v>1</v>
      </c>
      <c r="C12" s="51">
        <v>12455</v>
      </c>
      <c r="D12" s="49">
        <f t="shared" ref="D12:D13" si="28">IF(C12=0,"",C12/Z12)</f>
        <v>10655.316964667636</v>
      </c>
      <c r="E12" s="50">
        <f t="shared" ref="E12:E13" si="29">C12*AB12</f>
        <v>260135.13</v>
      </c>
      <c r="F12" s="51">
        <v>3494.5</v>
      </c>
      <c r="G12" s="50">
        <f t="shared" ref="G12:G13" si="30">IF(F12=0,"",F12/Z12)</f>
        <v>2989.5628368551629</v>
      </c>
      <c r="H12" s="50">
        <f t="shared" ref="H12:H13" si="31">F12*AB12</f>
        <v>72986.126999999993</v>
      </c>
      <c r="I12" s="51">
        <v>3000</v>
      </c>
      <c r="J12" s="50">
        <f t="shared" ref="J12:J13" si="32">IF(I12=0,"",I12/Z12)</f>
        <v>2566.5155274189406</v>
      </c>
      <c r="K12" s="50">
        <f t="shared" ref="K12:K13" si="33">I12*AB12</f>
        <v>62658</v>
      </c>
      <c r="L12" s="51">
        <v>3256</v>
      </c>
      <c r="M12" s="50">
        <f t="shared" ref="M12:M13" si="34">IF(L12=0,"",L12/Z12)</f>
        <v>2785.524852425357</v>
      </c>
      <c r="N12" s="50">
        <f t="shared" ref="N12:N13" si="35">L12*AB12</f>
        <v>68004.815999999992</v>
      </c>
      <c r="O12" s="52">
        <v>17025</v>
      </c>
      <c r="P12" s="50">
        <f t="shared" ref="P12:P13" si="36">IF(O12=0,"",O12/Z12)</f>
        <v>14564.97561810249</v>
      </c>
      <c r="Q12" s="50">
        <f t="shared" ref="Q12:Q13" si="37">O12*AB12</f>
        <v>355584.14999999997</v>
      </c>
      <c r="R12" s="51">
        <v>1893.5</v>
      </c>
      <c r="S12" s="50">
        <f t="shared" ref="S12:S13" si="38">IF(R12=0,"",R12/Z12)</f>
        <v>1619.8990503892549</v>
      </c>
      <c r="T12" s="50">
        <f t="shared" ref="T12:T13" si="39">R12*AB12</f>
        <v>39547.640999999996</v>
      </c>
      <c r="U12" s="52">
        <v>46725</v>
      </c>
      <c r="V12" s="50">
        <f t="shared" ref="V12:V13" si="40">IF(U12=0,"",U12/Z12)</f>
        <v>39973.479339550002</v>
      </c>
      <c r="W12" s="50">
        <f t="shared" ref="W12:W13" si="41">U12*AB12</f>
        <v>975898.35</v>
      </c>
      <c r="X12" s="48">
        <v>1.1655</v>
      </c>
      <c r="Y12" s="48">
        <v>1.1657</v>
      </c>
      <c r="Z12" s="48">
        <v>1.1689000000000001</v>
      </c>
      <c r="AA12" s="47">
        <v>24.405000000000001</v>
      </c>
      <c r="AB12" s="47">
        <v>20.885999999999999</v>
      </c>
    </row>
    <row r="13" spans="1:28" ht="13.5" x14ac:dyDescent="0.25">
      <c r="A13" s="5">
        <v>10</v>
      </c>
      <c r="B13" s="6">
        <v>1</v>
      </c>
      <c r="C13" s="51">
        <v>12660.5</v>
      </c>
      <c r="D13" s="49">
        <f t="shared" si="28"/>
        <v>10807.084933845497</v>
      </c>
      <c r="E13" s="50">
        <f t="shared" si="29"/>
        <v>263325.73949999997</v>
      </c>
      <c r="F13" s="51">
        <v>3526</v>
      </c>
      <c r="G13" s="50">
        <f t="shared" si="30"/>
        <v>3009.8164746052071</v>
      </c>
      <c r="H13" s="50">
        <f t="shared" si="31"/>
        <v>73337.274000000005</v>
      </c>
      <c r="I13" s="51">
        <v>3000</v>
      </c>
      <c r="J13" s="50">
        <f t="shared" si="32"/>
        <v>2560.8194622279129</v>
      </c>
      <c r="K13" s="50">
        <f t="shared" si="33"/>
        <v>62397</v>
      </c>
      <c r="L13" s="51">
        <v>3297</v>
      </c>
      <c r="M13" s="50">
        <f t="shared" si="34"/>
        <v>2814.3405889884762</v>
      </c>
      <c r="N13" s="50">
        <f t="shared" si="35"/>
        <v>68574.303</v>
      </c>
      <c r="O13" s="52">
        <v>17070</v>
      </c>
      <c r="P13" s="50">
        <f t="shared" si="36"/>
        <v>14571.062740076824</v>
      </c>
      <c r="Q13" s="50">
        <f t="shared" si="37"/>
        <v>355038.93</v>
      </c>
      <c r="R13" s="51">
        <v>1882</v>
      </c>
      <c r="S13" s="50">
        <f t="shared" si="38"/>
        <v>1606.4874093043106</v>
      </c>
      <c r="T13" s="50">
        <f t="shared" si="39"/>
        <v>39143.718000000001</v>
      </c>
      <c r="U13" s="52">
        <v>47975</v>
      </c>
      <c r="V13" s="50">
        <f t="shared" si="40"/>
        <v>40951.771233461375</v>
      </c>
      <c r="W13" s="50">
        <f t="shared" si="41"/>
        <v>997832.02500000002</v>
      </c>
      <c r="X13" s="48">
        <v>1.1680999999999999</v>
      </c>
      <c r="Y13" s="48">
        <v>1.1684000000000001</v>
      </c>
      <c r="Z13" s="48">
        <v>1.1715</v>
      </c>
      <c r="AA13" s="47">
        <v>24.364999999999998</v>
      </c>
      <c r="AB13" s="47">
        <v>20.798999999999999</v>
      </c>
    </row>
    <row r="14" spans="1:28" ht="13.5" x14ac:dyDescent="0.25">
      <c r="A14" s="5">
        <v>11</v>
      </c>
      <c r="B14" s="6"/>
      <c r="C14" s="51"/>
      <c r="D14" s="49"/>
      <c r="E14" s="50"/>
      <c r="F14" s="51"/>
      <c r="G14" s="50"/>
      <c r="H14" s="50"/>
      <c r="I14" s="51"/>
      <c r="J14" s="50"/>
      <c r="K14" s="50"/>
      <c r="L14" s="51"/>
      <c r="M14" s="50"/>
      <c r="N14" s="50"/>
      <c r="O14" s="52"/>
      <c r="P14" s="50"/>
      <c r="Q14" s="50"/>
      <c r="R14" s="51"/>
      <c r="S14" s="50"/>
      <c r="T14" s="50"/>
      <c r="U14" s="52"/>
      <c r="V14" s="50"/>
      <c r="W14" s="50"/>
      <c r="X14" s="48"/>
      <c r="Y14" s="48"/>
      <c r="Z14" s="48"/>
      <c r="AA14" s="47"/>
      <c r="AB14" s="47"/>
    </row>
    <row r="15" spans="1:28" ht="13.5" x14ac:dyDescent="0.25">
      <c r="A15" s="5">
        <v>12</v>
      </c>
      <c r="B15" s="6"/>
      <c r="C15" s="51"/>
      <c r="D15" s="49"/>
      <c r="E15" s="50"/>
      <c r="F15" s="51"/>
      <c r="G15" s="50"/>
      <c r="H15" s="50"/>
      <c r="I15" s="51"/>
      <c r="J15" s="50"/>
      <c r="K15" s="50"/>
      <c r="L15" s="51"/>
      <c r="M15" s="50"/>
      <c r="N15" s="50"/>
      <c r="O15" s="52"/>
      <c r="P15" s="50"/>
      <c r="Q15" s="50"/>
      <c r="R15" s="51"/>
      <c r="S15" s="50"/>
      <c r="T15" s="50"/>
      <c r="U15" s="52"/>
      <c r="V15" s="50"/>
      <c r="W15" s="50"/>
      <c r="X15" s="48"/>
      <c r="Y15" s="48"/>
      <c r="Z15" s="48"/>
      <c r="AA15" s="47"/>
      <c r="AB15" s="47"/>
    </row>
    <row r="16" spans="1:28" ht="13.5" x14ac:dyDescent="0.25">
      <c r="A16" s="5">
        <v>13</v>
      </c>
      <c r="B16" s="6">
        <v>1</v>
      </c>
      <c r="C16" s="51">
        <v>12820.5</v>
      </c>
      <c r="D16" s="49">
        <f t="shared" ref="D16:D18" si="42">IF(C16=0,"",C16/Z16)</f>
        <v>10974.576271186441</v>
      </c>
      <c r="E16" s="50">
        <f t="shared" ref="E16:E18" si="43">C16*AB16</f>
        <v>267448.45050000004</v>
      </c>
      <c r="F16" s="51">
        <v>3665.5</v>
      </c>
      <c r="G16" s="50">
        <f t="shared" ref="G16:G18" si="44">IF(F16=0,"",F16/Z16)</f>
        <v>3137.7332648519091</v>
      </c>
      <c r="H16" s="50">
        <f t="shared" ref="H16:H18" si="45">F16*AB16</f>
        <v>76465.995500000005</v>
      </c>
      <c r="I16" s="51">
        <v>3000</v>
      </c>
      <c r="J16" s="50">
        <f t="shared" ref="J16:J18" si="46">IF(I16=0,"",I16/Z16)</f>
        <v>2568.0534155110427</v>
      </c>
      <c r="K16" s="50">
        <f t="shared" ref="K16:K18" si="47">I16*AB16</f>
        <v>62583</v>
      </c>
      <c r="L16" s="51">
        <v>3304.5</v>
      </c>
      <c r="M16" s="50">
        <f t="shared" ref="M16:M18" si="48">IF(L16=0,"",L16/Z16)</f>
        <v>2828.7108371854138</v>
      </c>
      <c r="N16" s="50">
        <f t="shared" ref="N16:N18" si="49">L16*AB16</f>
        <v>68935.174500000008</v>
      </c>
      <c r="O16" s="52">
        <v>17490</v>
      </c>
      <c r="P16" s="50">
        <f t="shared" ref="P16:P18" si="50">IF(O16=0,"",O16/Z16)</f>
        <v>14971.751412429379</v>
      </c>
      <c r="Q16" s="50">
        <f t="shared" ref="Q16:Q18" si="51">O16*AB16</f>
        <v>364858.89</v>
      </c>
      <c r="R16" s="51">
        <v>1885</v>
      </c>
      <c r="S16" s="50">
        <f t="shared" ref="S16:S18" si="52">IF(R16=0,"",R16/Z16)</f>
        <v>1613.5935627461054</v>
      </c>
      <c r="T16" s="50">
        <f t="shared" ref="T16:T18" si="53">R16*AB16</f>
        <v>39322.985000000001</v>
      </c>
      <c r="U16" s="52">
        <v>47705</v>
      </c>
      <c r="V16" s="50">
        <f t="shared" ref="V16:V18" si="54">IF(U16=0,"",U16/Z16)</f>
        <v>40836.329395651432</v>
      </c>
      <c r="W16" s="50">
        <f t="shared" ref="W16:W18" si="55">U16*AB16</f>
        <v>995174.005</v>
      </c>
      <c r="X16" s="48">
        <v>1.1654</v>
      </c>
      <c r="Y16" s="48">
        <v>1.1654</v>
      </c>
      <c r="Z16" s="48">
        <v>1.1681999999999999</v>
      </c>
      <c r="AA16" s="47">
        <v>24.38</v>
      </c>
      <c r="AB16" s="47">
        <v>20.861000000000001</v>
      </c>
    </row>
    <row r="17" spans="1:28" ht="13.5" x14ac:dyDescent="0.25">
      <c r="A17" s="5">
        <v>14</v>
      </c>
      <c r="B17" s="6">
        <v>1</v>
      </c>
      <c r="C17" s="51">
        <v>13095</v>
      </c>
      <c r="D17" s="49">
        <f t="shared" si="42"/>
        <v>11097.457627118645</v>
      </c>
      <c r="E17" s="50">
        <f t="shared" si="43"/>
        <v>270293.89499999996</v>
      </c>
      <c r="F17" s="51">
        <v>3625</v>
      </c>
      <c r="G17" s="50">
        <f t="shared" si="44"/>
        <v>3072.0338983050851</v>
      </c>
      <c r="H17" s="50">
        <f t="shared" si="45"/>
        <v>74823.625</v>
      </c>
      <c r="I17" s="51">
        <v>3100</v>
      </c>
      <c r="J17" s="50">
        <f t="shared" si="46"/>
        <v>2627.1186440677966</v>
      </c>
      <c r="K17" s="50">
        <f t="shared" si="47"/>
        <v>63987.099999999991</v>
      </c>
      <c r="L17" s="51">
        <v>3300</v>
      </c>
      <c r="M17" s="50">
        <f t="shared" si="48"/>
        <v>2796.6101694915255</v>
      </c>
      <c r="N17" s="50">
        <f t="shared" si="49"/>
        <v>68115.299999999988</v>
      </c>
      <c r="O17" s="52">
        <v>17750</v>
      </c>
      <c r="P17" s="50">
        <f t="shared" si="50"/>
        <v>15042.372881355934</v>
      </c>
      <c r="Q17" s="50">
        <f t="shared" si="51"/>
        <v>366377.74999999994</v>
      </c>
      <c r="R17" s="51">
        <v>1889</v>
      </c>
      <c r="S17" s="50">
        <f t="shared" si="52"/>
        <v>1600.8474576271187</v>
      </c>
      <c r="T17" s="50">
        <f t="shared" si="53"/>
        <v>38990.848999999995</v>
      </c>
      <c r="U17" s="52">
        <v>49500</v>
      </c>
      <c r="V17" s="50">
        <f t="shared" si="54"/>
        <v>41949.152542372882</v>
      </c>
      <c r="W17" s="50">
        <f t="shared" si="55"/>
        <v>1021729.4999999999</v>
      </c>
      <c r="X17" s="48">
        <v>1.1762999999999999</v>
      </c>
      <c r="Y17" s="48">
        <v>1.1769000000000001</v>
      </c>
      <c r="Z17" s="48">
        <v>1.18</v>
      </c>
      <c r="AA17" s="47">
        <v>24.35</v>
      </c>
      <c r="AB17" s="47">
        <v>20.640999999999998</v>
      </c>
    </row>
    <row r="18" spans="1:28" ht="13.5" x14ac:dyDescent="0.25">
      <c r="A18" s="5">
        <v>15</v>
      </c>
      <c r="B18" s="6">
        <v>1</v>
      </c>
      <c r="C18" s="51">
        <v>13155</v>
      </c>
      <c r="D18" s="49">
        <f t="shared" si="42"/>
        <v>11164.389374522618</v>
      </c>
      <c r="E18" s="50">
        <f t="shared" si="43"/>
        <v>272071.70999999996</v>
      </c>
      <c r="F18" s="51">
        <v>3581</v>
      </c>
      <c r="G18" s="50">
        <f t="shared" si="44"/>
        <v>3039.1241619282018</v>
      </c>
      <c r="H18" s="50">
        <f t="shared" si="45"/>
        <v>74062.241999999998</v>
      </c>
      <c r="I18" s="51">
        <v>3100</v>
      </c>
      <c r="J18" s="50">
        <f t="shared" si="46"/>
        <v>2630.9089366035814</v>
      </c>
      <c r="K18" s="50">
        <f t="shared" si="47"/>
        <v>64114.2</v>
      </c>
      <c r="L18" s="51">
        <v>3362</v>
      </c>
      <c r="M18" s="50">
        <f t="shared" si="48"/>
        <v>2853.2631757616909</v>
      </c>
      <c r="N18" s="50">
        <f t="shared" si="49"/>
        <v>69532.883999999991</v>
      </c>
      <c r="O18" s="52">
        <v>18075</v>
      </c>
      <c r="P18" s="50">
        <f t="shared" si="50"/>
        <v>15339.896461003142</v>
      </c>
      <c r="Q18" s="50">
        <f t="shared" si="51"/>
        <v>373827.14999999997</v>
      </c>
      <c r="R18" s="51">
        <v>1925</v>
      </c>
      <c r="S18" s="50">
        <f t="shared" si="52"/>
        <v>1633.7095816006113</v>
      </c>
      <c r="T18" s="50">
        <f t="shared" si="53"/>
        <v>39812.85</v>
      </c>
      <c r="U18" s="52">
        <v>49955</v>
      </c>
      <c r="V18" s="50">
        <f t="shared" si="54"/>
        <v>42395.824492913525</v>
      </c>
      <c r="W18" s="50">
        <f t="shared" si="55"/>
        <v>1033169.3099999999</v>
      </c>
      <c r="X18" s="48">
        <v>1.175</v>
      </c>
      <c r="Y18" s="48">
        <v>1.1753</v>
      </c>
      <c r="Z18" s="48">
        <v>1.1782999999999999</v>
      </c>
      <c r="AA18" s="47">
        <v>24.36</v>
      </c>
      <c r="AB18" s="47">
        <v>20.681999999999999</v>
      </c>
    </row>
    <row r="19" spans="1:28" ht="13.5" x14ac:dyDescent="0.25">
      <c r="A19" s="5">
        <v>16</v>
      </c>
      <c r="B19" s="6">
        <v>1</v>
      </c>
      <c r="C19" s="51">
        <v>13180</v>
      </c>
      <c r="D19" s="49">
        <f t="shared" ref="D19" si="56">IF(C19=0,"",C19/Z19)</f>
        <v>11184.657162253905</v>
      </c>
      <c r="E19" s="50">
        <f t="shared" ref="E19" si="57">C19*AB19</f>
        <v>272430.60000000003</v>
      </c>
      <c r="F19" s="51">
        <v>3678.5</v>
      </c>
      <c r="G19" s="50">
        <f t="shared" ref="G19" si="58">IF(F19=0,"",F19/Z19)</f>
        <v>3121.605566870333</v>
      </c>
      <c r="H19" s="50">
        <f t="shared" ref="H19" si="59">F19*AB19</f>
        <v>76034.595000000001</v>
      </c>
      <c r="I19" s="51">
        <v>3100</v>
      </c>
      <c r="J19" s="50">
        <f t="shared" ref="J19" si="60">IF(I19=0,"",I19/Z19)</f>
        <v>2630.6856754921932</v>
      </c>
      <c r="K19" s="50">
        <f t="shared" ref="K19" si="61">I19*AB19</f>
        <v>64077.000000000007</v>
      </c>
      <c r="L19" s="51">
        <v>3415</v>
      </c>
      <c r="M19" s="50">
        <f t="shared" ref="M19" si="62">IF(L19=0,"",L19/Z19)</f>
        <v>2897.9972844534964</v>
      </c>
      <c r="N19" s="50">
        <f t="shared" ref="N19" si="63">L19*AB19</f>
        <v>70588.05</v>
      </c>
      <c r="O19" s="52">
        <v>18070</v>
      </c>
      <c r="P19" s="50">
        <f t="shared" ref="P19" si="64">IF(O19=0,"",O19/Z19)</f>
        <v>15334.351663272235</v>
      </c>
      <c r="Q19" s="50">
        <f t="shared" ref="Q19" si="65">O19*AB19</f>
        <v>373506.9</v>
      </c>
      <c r="R19" s="51">
        <v>1917.5</v>
      </c>
      <c r="S19" s="50">
        <f t="shared" ref="S19" si="66">IF(R19=0,"",R19/Z19)</f>
        <v>1627.206381534284</v>
      </c>
      <c r="T19" s="50">
        <f t="shared" ref="T19" si="67">R19*AB19</f>
        <v>39634.725000000006</v>
      </c>
      <c r="U19" s="52">
        <v>49700</v>
      </c>
      <c r="V19" s="50">
        <f t="shared" ref="V19" si="68">IF(U19=0,"",U19/Z19)</f>
        <v>42175.831636116774</v>
      </c>
      <c r="W19" s="50">
        <f t="shared" ref="W19" si="69">U19*AB19</f>
        <v>1027299.0000000001</v>
      </c>
      <c r="X19" s="48">
        <v>1.1752</v>
      </c>
      <c r="Y19" s="48">
        <v>1.1754</v>
      </c>
      <c r="Z19" s="48">
        <v>1.1783999999999999</v>
      </c>
      <c r="AA19" s="47">
        <v>24.35</v>
      </c>
      <c r="AB19" s="47">
        <v>20.67</v>
      </c>
    </row>
    <row r="20" spans="1:28" ht="13.5" x14ac:dyDescent="0.25">
      <c r="A20" s="5">
        <v>17</v>
      </c>
      <c r="B20" s="6">
        <v>1</v>
      </c>
      <c r="C20" s="51">
        <v>13149</v>
      </c>
      <c r="D20" s="49">
        <f t="shared" ref="D20" si="70">IF(C20=0,"",C20/Z20)</f>
        <v>11148.889265728336</v>
      </c>
      <c r="E20" s="50">
        <f t="shared" ref="E20" si="71">C20*AB20</f>
        <v>270974.592</v>
      </c>
      <c r="F20" s="51">
        <v>3660</v>
      </c>
      <c r="G20" s="50">
        <f t="shared" ref="G20" si="72">IF(F20=0,"",F20/Z20)</f>
        <v>3103.2728506020012</v>
      </c>
      <c r="H20" s="50">
        <f t="shared" ref="H20" si="73">F20*AB20</f>
        <v>75425.279999999999</v>
      </c>
      <c r="I20" s="51">
        <v>3100</v>
      </c>
      <c r="J20" s="50">
        <f t="shared" ref="J20" si="74">IF(I20=0,"",I20/Z20)</f>
        <v>2628.4551466847552</v>
      </c>
      <c r="K20" s="50">
        <f t="shared" ref="K20" si="75">I20*AB20</f>
        <v>63884.800000000003</v>
      </c>
      <c r="L20" s="51">
        <v>3439</v>
      </c>
      <c r="M20" s="50">
        <f t="shared" ref="M20" si="76">IF(L20=0,"",L20/Z20)</f>
        <v>2915.8894353060878</v>
      </c>
      <c r="N20" s="50">
        <f t="shared" ref="N20" si="77">L20*AB20</f>
        <v>70870.911999999997</v>
      </c>
      <c r="O20" s="52">
        <v>18380</v>
      </c>
      <c r="P20" s="50">
        <f t="shared" ref="P20" si="78">IF(O20=0,"",O20/Z20)</f>
        <v>15584.195353569612</v>
      </c>
      <c r="Q20" s="50">
        <f t="shared" ref="Q20" si="79">O20*AB20</f>
        <v>378775.04000000004</v>
      </c>
      <c r="R20" s="51">
        <v>1949</v>
      </c>
      <c r="S20" s="50">
        <f t="shared" ref="S20" si="80">IF(R20=0,"",R20/Z20)</f>
        <v>1652.5351873834152</v>
      </c>
      <c r="T20" s="50">
        <f t="shared" ref="T20" si="81">R20*AB20</f>
        <v>40164.991999999998</v>
      </c>
      <c r="U20" s="52">
        <v>49675</v>
      </c>
      <c r="V20" s="50">
        <f t="shared" ref="V20" si="82">IF(U20=0,"",U20/Z20)</f>
        <v>42118.874003730707</v>
      </c>
      <c r="W20" s="50">
        <f t="shared" ref="W20" si="83">U20*AB20</f>
        <v>1023702.4</v>
      </c>
      <c r="X20" s="48">
        <v>1.1767000000000001</v>
      </c>
      <c r="Y20" s="48">
        <v>1.1763999999999999</v>
      </c>
      <c r="Z20" s="48">
        <v>1.1794</v>
      </c>
      <c r="AA20" s="47">
        <v>24.315000000000001</v>
      </c>
      <c r="AB20" s="47">
        <v>20.608000000000001</v>
      </c>
    </row>
    <row r="21" spans="1:28" ht="13.5" x14ac:dyDescent="0.25">
      <c r="A21" s="5">
        <v>18</v>
      </c>
      <c r="B21" s="6"/>
      <c r="C21" s="51"/>
      <c r="D21" s="49"/>
      <c r="E21" s="50"/>
      <c r="F21" s="51"/>
      <c r="G21" s="50"/>
      <c r="H21" s="50"/>
      <c r="I21" s="51"/>
      <c r="J21" s="50"/>
      <c r="K21" s="50"/>
      <c r="L21" s="51"/>
      <c r="M21" s="50"/>
      <c r="N21" s="50"/>
      <c r="O21" s="52"/>
      <c r="P21" s="50"/>
      <c r="Q21" s="50"/>
      <c r="R21" s="51"/>
      <c r="S21" s="50"/>
      <c r="T21" s="50"/>
      <c r="U21" s="52"/>
      <c r="V21" s="50"/>
      <c r="W21" s="50"/>
      <c r="X21" s="48"/>
      <c r="Y21" s="48"/>
      <c r="Z21" s="48"/>
      <c r="AA21" s="47"/>
      <c r="AB21" s="47"/>
    </row>
    <row r="22" spans="1:28" ht="13.5" x14ac:dyDescent="0.25">
      <c r="A22" s="5">
        <v>19</v>
      </c>
      <c r="B22" s="6"/>
      <c r="C22" s="51"/>
      <c r="D22" s="49"/>
      <c r="E22" s="50"/>
      <c r="F22" s="51"/>
      <c r="G22" s="50"/>
      <c r="H22" s="50"/>
      <c r="I22" s="51"/>
      <c r="J22" s="50"/>
      <c r="K22" s="50"/>
      <c r="L22" s="51"/>
      <c r="M22" s="50"/>
      <c r="N22" s="50"/>
      <c r="O22" s="52"/>
      <c r="P22" s="50"/>
      <c r="Q22" s="50"/>
      <c r="R22" s="51"/>
      <c r="S22" s="50"/>
      <c r="T22" s="50"/>
      <c r="U22" s="52"/>
      <c r="V22" s="50"/>
      <c r="W22" s="50"/>
      <c r="X22" s="48"/>
      <c r="Y22" s="48"/>
      <c r="Z22" s="48"/>
      <c r="AA22" s="47"/>
      <c r="AB22" s="47"/>
    </row>
    <row r="23" spans="1:28" ht="13.5" x14ac:dyDescent="0.25">
      <c r="A23" s="5">
        <v>20</v>
      </c>
      <c r="B23" s="6">
        <v>1</v>
      </c>
      <c r="C23" s="51">
        <v>13163</v>
      </c>
      <c r="D23" s="49">
        <f t="shared" ref="D23:D27" si="84">IF(C23=0,"",C23/Z23)</f>
        <v>11186.368658111667</v>
      </c>
      <c r="E23" s="50">
        <f t="shared" ref="E23:E27" si="85">C23*AB23</f>
        <v>271934.41699999996</v>
      </c>
      <c r="F23" s="51">
        <v>3590</v>
      </c>
      <c r="G23" s="50">
        <f t="shared" ref="G23:G27" si="86">IF(F23=0,"",F23/Z23)</f>
        <v>3050.9050735106653</v>
      </c>
      <c r="H23" s="50">
        <f t="shared" ref="H23:H27" si="87">F23*AB23</f>
        <v>74165.81</v>
      </c>
      <c r="I23" s="51">
        <v>3100</v>
      </c>
      <c r="J23" s="50">
        <f t="shared" ref="J23:J27" si="88">IF(I23=0,"",I23/Z23)</f>
        <v>2634.4862751763403</v>
      </c>
      <c r="K23" s="50">
        <f t="shared" ref="K23:K27" si="89">I23*AB23</f>
        <v>64042.899999999994</v>
      </c>
      <c r="L23" s="51">
        <v>3430</v>
      </c>
      <c r="M23" s="50">
        <f t="shared" ref="M23:M27" si="90">IF(L23=0,"",L23/Z23)</f>
        <v>2914.9315883402733</v>
      </c>
      <c r="N23" s="50">
        <f t="shared" ref="N23:N27" si="91">L23*AB23</f>
        <v>70860.37</v>
      </c>
      <c r="O23" s="52">
        <v>17980</v>
      </c>
      <c r="P23" s="50">
        <f t="shared" ref="P23:P27" si="92">IF(O23=0,"",O23/Z23)</f>
        <v>15280.020396022774</v>
      </c>
      <c r="Q23" s="50">
        <f t="shared" ref="Q23:Q27" si="93">O23*AB23</f>
        <v>371448.82</v>
      </c>
      <c r="R23" s="51">
        <v>1932.5</v>
      </c>
      <c r="S23" s="50">
        <f t="shared" ref="S23:S27" si="94">IF(R23=0,"",R23/Z23)</f>
        <v>1642.3047505736381</v>
      </c>
      <c r="T23" s="50">
        <f t="shared" ref="T23:T27" si="95">R23*AB23</f>
        <v>39923.517499999994</v>
      </c>
      <c r="U23" s="52">
        <v>50250</v>
      </c>
      <c r="V23" s="50">
        <f t="shared" ref="V23:V27" si="96">IF(U23=0,"",U23/Z23)</f>
        <v>42704.172686326165</v>
      </c>
      <c r="W23" s="50">
        <f t="shared" ref="W23:W27" si="97">U23*AB23</f>
        <v>1038114.75</v>
      </c>
      <c r="X23" s="48">
        <v>1.173</v>
      </c>
      <c r="Y23" s="48">
        <v>1.1737</v>
      </c>
      <c r="Z23" s="48">
        <v>1.1767000000000001</v>
      </c>
      <c r="AA23" s="47">
        <v>24.29</v>
      </c>
      <c r="AB23" s="47">
        <v>20.658999999999999</v>
      </c>
    </row>
    <row r="24" spans="1:28" ht="13.5" x14ac:dyDescent="0.25">
      <c r="A24" s="5">
        <v>21</v>
      </c>
      <c r="B24" s="6">
        <v>1</v>
      </c>
      <c r="C24" s="51">
        <v>13200.5</v>
      </c>
      <c r="D24" s="49">
        <f t="shared" si="84"/>
        <v>11217.284160435078</v>
      </c>
      <c r="E24" s="50">
        <f t="shared" si="85"/>
        <v>272629.9265</v>
      </c>
      <c r="F24" s="51">
        <v>3613</v>
      </c>
      <c r="G24" s="50">
        <f t="shared" si="86"/>
        <v>3070.1903467029229</v>
      </c>
      <c r="H24" s="50">
        <f t="shared" si="87"/>
        <v>74619.28899999999</v>
      </c>
      <c r="I24" s="51">
        <v>3150</v>
      </c>
      <c r="J24" s="50">
        <f t="shared" si="88"/>
        <v>2676.7505098572396</v>
      </c>
      <c r="K24" s="50">
        <f t="shared" si="89"/>
        <v>65056.95</v>
      </c>
      <c r="L24" s="51">
        <v>3438</v>
      </c>
      <c r="M24" s="50">
        <f t="shared" si="90"/>
        <v>2921.4819850441872</v>
      </c>
      <c r="N24" s="50">
        <f t="shared" si="91"/>
        <v>71005.013999999996</v>
      </c>
      <c r="O24" s="52">
        <v>18120</v>
      </c>
      <c r="P24" s="50">
        <f t="shared" si="92"/>
        <v>15397.688647178789</v>
      </c>
      <c r="Q24" s="50">
        <f t="shared" si="93"/>
        <v>374232.36</v>
      </c>
      <c r="R24" s="51">
        <v>1982</v>
      </c>
      <c r="S24" s="50">
        <f t="shared" si="94"/>
        <v>1684.2284160435077</v>
      </c>
      <c r="T24" s="50">
        <f t="shared" si="95"/>
        <v>40934.245999999999</v>
      </c>
      <c r="U24" s="52">
        <v>50850</v>
      </c>
      <c r="V24" s="50">
        <f t="shared" si="96"/>
        <v>43210.401087695442</v>
      </c>
      <c r="W24" s="50">
        <f t="shared" si="97"/>
        <v>1050205.05</v>
      </c>
      <c r="X24" s="48">
        <v>1.1737</v>
      </c>
      <c r="Y24" s="48">
        <v>1.1737</v>
      </c>
      <c r="Z24" s="48">
        <v>1.1768000000000001</v>
      </c>
      <c r="AA24" s="47">
        <v>24.305</v>
      </c>
      <c r="AB24" s="47">
        <v>20.652999999999999</v>
      </c>
    </row>
    <row r="25" spans="1:28" ht="13.5" x14ac:dyDescent="0.25">
      <c r="A25" s="5">
        <v>22</v>
      </c>
      <c r="B25" s="6">
        <v>1</v>
      </c>
      <c r="C25" s="51">
        <v>13198</v>
      </c>
      <c r="D25" s="49">
        <f t="shared" si="84"/>
        <v>11246.697912228377</v>
      </c>
      <c r="E25" s="50">
        <f t="shared" si="85"/>
        <v>273871.69800000003</v>
      </c>
      <c r="F25" s="51">
        <v>3652</v>
      </c>
      <c r="G25" s="50">
        <f t="shared" si="86"/>
        <v>3112.0579463144441</v>
      </c>
      <c r="H25" s="50">
        <f t="shared" si="87"/>
        <v>75782.652000000002</v>
      </c>
      <c r="I25" s="51">
        <v>3150</v>
      </c>
      <c r="J25" s="50">
        <f t="shared" si="88"/>
        <v>2684.277801448658</v>
      </c>
      <c r="K25" s="50">
        <f t="shared" si="89"/>
        <v>65365.65</v>
      </c>
      <c r="L25" s="51">
        <v>3468</v>
      </c>
      <c r="M25" s="50">
        <f t="shared" si="90"/>
        <v>2955.2620366425226</v>
      </c>
      <c r="N25" s="50">
        <f t="shared" si="91"/>
        <v>71964.468000000008</v>
      </c>
      <c r="O25" s="52">
        <v>18180</v>
      </c>
      <c r="P25" s="50">
        <f t="shared" si="92"/>
        <v>15492.117596932254</v>
      </c>
      <c r="Q25" s="50">
        <f t="shared" si="93"/>
        <v>377253.18000000005</v>
      </c>
      <c r="R25" s="51">
        <v>1927</v>
      </c>
      <c r="S25" s="50">
        <f t="shared" si="94"/>
        <v>1642.0962931401789</v>
      </c>
      <c r="T25" s="50">
        <f t="shared" si="95"/>
        <v>39987.177000000003</v>
      </c>
      <c r="U25" s="52">
        <v>50125</v>
      </c>
      <c r="V25" s="50">
        <f t="shared" si="96"/>
        <v>42714.103110353644</v>
      </c>
      <c r="W25" s="50">
        <f t="shared" si="97"/>
        <v>1040143.8750000001</v>
      </c>
      <c r="X25" s="48">
        <v>1.1702999999999999</v>
      </c>
      <c r="Y25" s="48">
        <v>1.1704000000000001</v>
      </c>
      <c r="Z25" s="48">
        <v>1.1735</v>
      </c>
      <c r="AA25" s="47">
        <v>24.344999999999999</v>
      </c>
      <c r="AB25" s="47">
        <v>20.751000000000001</v>
      </c>
    </row>
    <row r="26" spans="1:28" ht="13.5" x14ac:dyDescent="0.25">
      <c r="A26" s="5">
        <v>23</v>
      </c>
      <c r="B26" s="6">
        <v>1</v>
      </c>
      <c r="C26" s="51">
        <v>13190</v>
      </c>
      <c r="D26" s="49">
        <f t="shared" si="84"/>
        <v>11282.182875716362</v>
      </c>
      <c r="E26" s="50">
        <f t="shared" si="85"/>
        <v>274668.56</v>
      </c>
      <c r="F26" s="51">
        <v>3642</v>
      </c>
      <c r="G26" s="50">
        <f t="shared" si="86"/>
        <v>3115.2168334616372</v>
      </c>
      <c r="H26" s="50">
        <f t="shared" si="87"/>
        <v>75841.008000000002</v>
      </c>
      <c r="I26" s="51">
        <v>3150</v>
      </c>
      <c r="J26" s="50">
        <f t="shared" si="88"/>
        <v>2694.3802925327172</v>
      </c>
      <c r="K26" s="50">
        <f t="shared" si="89"/>
        <v>65595.600000000006</v>
      </c>
      <c r="L26" s="51">
        <v>3446</v>
      </c>
      <c r="M26" s="50">
        <f t="shared" si="90"/>
        <v>2947.5665041484904</v>
      </c>
      <c r="N26" s="50">
        <f t="shared" si="91"/>
        <v>71759.504000000001</v>
      </c>
      <c r="O26" s="52">
        <v>18425</v>
      </c>
      <c r="P26" s="50">
        <f t="shared" si="92"/>
        <v>15759.986314258831</v>
      </c>
      <c r="Q26" s="50">
        <f t="shared" si="93"/>
        <v>383682.2</v>
      </c>
      <c r="R26" s="51">
        <v>1940.5</v>
      </c>
      <c r="S26" s="50">
        <f t="shared" si="94"/>
        <v>1659.8237960824565</v>
      </c>
      <c r="T26" s="50">
        <f t="shared" si="95"/>
        <v>40408.972000000002</v>
      </c>
      <c r="U26" s="52">
        <v>50250</v>
      </c>
      <c r="V26" s="50">
        <f t="shared" si="96"/>
        <v>42981.780857069542</v>
      </c>
      <c r="W26" s="50">
        <f t="shared" si="97"/>
        <v>1046406.0000000001</v>
      </c>
      <c r="X26" s="48">
        <v>1.1664000000000001</v>
      </c>
      <c r="Y26" s="48">
        <v>1.1662999999999999</v>
      </c>
      <c r="Z26" s="48">
        <v>1.1691</v>
      </c>
      <c r="AA26" s="47">
        <v>24.355</v>
      </c>
      <c r="AB26" s="47">
        <v>20.824000000000002</v>
      </c>
    </row>
    <row r="27" spans="1:28" ht="13.5" x14ac:dyDescent="0.25">
      <c r="A27" s="5">
        <v>24</v>
      </c>
      <c r="B27" s="6">
        <v>1</v>
      </c>
      <c r="C27" s="51">
        <v>13230</v>
      </c>
      <c r="D27" s="49">
        <f t="shared" si="84"/>
        <v>11293.213828425096</v>
      </c>
      <c r="E27" s="50">
        <f t="shared" si="85"/>
        <v>275210.46000000002</v>
      </c>
      <c r="F27" s="51">
        <v>3685</v>
      </c>
      <c r="G27" s="50">
        <f t="shared" si="86"/>
        <v>3145.5399061032863</v>
      </c>
      <c r="H27" s="50">
        <f t="shared" si="87"/>
        <v>76655.37</v>
      </c>
      <c r="I27" s="51">
        <v>3150</v>
      </c>
      <c r="J27" s="50">
        <f t="shared" si="88"/>
        <v>2688.8604353393084</v>
      </c>
      <c r="K27" s="50">
        <f t="shared" si="89"/>
        <v>65526.299999999996</v>
      </c>
      <c r="L27" s="51">
        <v>3485</v>
      </c>
      <c r="M27" s="50">
        <f t="shared" si="90"/>
        <v>2974.8186086214255</v>
      </c>
      <c r="N27" s="50">
        <f t="shared" si="91"/>
        <v>72494.97</v>
      </c>
      <c r="O27" s="52">
        <v>18625</v>
      </c>
      <c r="P27" s="50">
        <f t="shared" si="92"/>
        <v>15898.420827998292</v>
      </c>
      <c r="Q27" s="50">
        <f t="shared" si="93"/>
        <v>387437.25</v>
      </c>
      <c r="R27" s="51">
        <v>1954</v>
      </c>
      <c r="S27" s="50">
        <f t="shared" si="94"/>
        <v>1667.9470763977806</v>
      </c>
      <c r="T27" s="50">
        <f t="shared" si="95"/>
        <v>40647.108</v>
      </c>
      <c r="U27" s="52">
        <v>50250</v>
      </c>
      <c r="V27" s="50">
        <f t="shared" si="96"/>
        <v>42893.725992317544</v>
      </c>
      <c r="W27" s="50">
        <f t="shared" si="97"/>
        <v>1045300.5</v>
      </c>
      <c r="X27" s="48">
        <v>1.1681999999999999</v>
      </c>
      <c r="Y27" s="48">
        <v>1.1685000000000001</v>
      </c>
      <c r="Z27" s="48">
        <v>1.1715</v>
      </c>
      <c r="AA27" s="47">
        <v>24.37</v>
      </c>
      <c r="AB27" s="47">
        <v>20.802</v>
      </c>
    </row>
    <row r="28" spans="1:28" ht="13.5" x14ac:dyDescent="0.25">
      <c r="A28" s="5">
        <v>25</v>
      </c>
      <c r="B28" s="6"/>
      <c r="C28" s="51"/>
      <c r="D28" s="49"/>
      <c r="E28" s="50"/>
      <c r="F28" s="51"/>
      <c r="G28" s="50"/>
      <c r="H28" s="50"/>
      <c r="I28" s="51"/>
      <c r="J28" s="50"/>
      <c r="K28" s="50"/>
      <c r="L28" s="51"/>
      <c r="M28" s="50"/>
      <c r="N28" s="50"/>
      <c r="O28" s="52"/>
      <c r="P28" s="50"/>
      <c r="Q28" s="50"/>
      <c r="R28" s="51"/>
      <c r="S28" s="50"/>
      <c r="T28" s="50"/>
      <c r="U28" s="52"/>
      <c r="V28" s="50"/>
      <c r="W28" s="50"/>
      <c r="X28" s="48"/>
      <c r="Y28" s="48"/>
      <c r="Z28" s="48"/>
      <c r="AA28" s="47"/>
      <c r="AB28" s="47"/>
    </row>
    <row r="29" spans="1:28" ht="13.5" x14ac:dyDescent="0.25">
      <c r="A29" s="5">
        <v>26</v>
      </c>
      <c r="B29" s="6"/>
      <c r="C29" s="51"/>
      <c r="D29" s="49"/>
      <c r="E29" s="50"/>
      <c r="F29" s="51"/>
      <c r="G29" s="50"/>
      <c r="H29" s="50"/>
      <c r="I29" s="51"/>
      <c r="J29" s="50"/>
      <c r="K29" s="50"/>
      <c r="L29" s="51"/>
      <c r="M29" s="50"/>
      <c r="N29" s="50"/>
      <c r="O29" s="52"/>
      <c r="P29" s="50"/>
      <c r="Q29" s="50"/>
      <c r="R29" s="51"/>
      <c r="S29" s="50"/>
      <c r="T29" s="50"/>
      <c r="U29" s="52"/>
      <c r="V29" s="50"/>
      <c r="W29" s="50"/>
      <c r="X29" s="48"/>
      <c r="Y29" s="48"/>
      <c r="Z29" s="48"/>
      <c r="AA29" s="47"/>
      <c r="AB29" s="47"/>
    </row>
    <row r="30" spans="1:28" ht="13.5" x14ac:dyDescent="0.25">
      <c r="A30" s="5">
        <v>27</v>
      </c>
      <c r="B30" s="6">
        <v>1</v>
      </c>
      <c r="C30" s="51">
        <v>13212</v>
      </c>
      <c r="D30" s="49">
        <f t="shared" ref="D30" si="98">IF(C30=0,"",C30/Z30)</f>
        <v>11251.916198262648</v>
      </c>
      <c r="E30" s="50">
        <f t="shared" ref="E30" si="99">C30*AB30</f>
        <v>273805.48800000001</v>
      </c>
      <c r="F30" s="51">
        <v>3662</v>
      </c>
      <c r="G30" s="50">
        <f t="shared" ref="G30" si="100">IF(F30=0,"",F30/Z30)</f>
        <v>3118.7191279168796</v>
      </c>
      <c r="H30" s="50">
        <f t="shared" ref="H30" si="101">F30*AB30</f>
        <v>75891.288</v>
      </c>
      <c r="I30" s="51">
        <v>3175</v>
      </c>
      <c r="J30" s="50">
        <f t="shared" ref="J30" si="102">IF(I30=0,"",I30/Z30)</f>
        <v>2703.9686595128601</v>
      </c>
      <c r="K30" s="50">
        <f t="shared" ref="K30" si="103">I30*AB30</f>
        <v>65798.7</v>
      </c>
      <c r="L30" s="51">
        <v>3444.5</v>
      </c>
      <c r="M30" s="50">
        <f t="shared" ref="M30" si="104">IF(L30=0,"",L30/Z30)</f>
        <v>2933.4866291943454</v>
      </c>
      <c r="N30" s="50">
        <f t="shared" ref="N30" si="105">L30*AB30</f>
        <v>71383.817999999999</v>
      </c>
      <c r="O30" s="52">
        <v>19275</v>
      </c>
      <c r="P30" s="50">
        <f t="shared" ref="P30" si="106">IF(O30=0,"",O30/Z30)</f>
        <v>16415.43178334185</v>
      </c>
      <c r="Q30" s="50">
        <f t="shared" ref="Q30" si="107">O30*AB30</f>
        <v>399455.1</v>
      </c>
      <c r="R30" s="51">
        <v>1939</v>
      </c>
      <c r="S30" s="50">
        <f t="shared" ref="S30" si="108">IF(R30=0,"",R30/Z30)</f>
        <v>1651.3370805654915</v>
      </c>
      <c r="T30" s="50">
        <f t="shared" ref="T30" si="109">R30*AB30</f>
        <v>40183.836000000003</v>
      </c>
      <c r="U30" s="52">
        <v>50300</v>
      </c>
      <c r="V30" s="50">
        <f t="shared" ref="V30" si="110">IF(U30=0,"",U30/Z30)</f>
        <v>42837.676716062</v>
      </c>
      <c r="W30" s="50">
        <f t="shared" ref="W30" si="111">U30*AB30</f>
        <v>1042417.2</v>
      </c>
      <c r="X30" s="48">
        <v>1.1718999999999999</v>
      </c>
      <c r="Y30" s="48">
        <v>1.171</v>
      </c>
      <c r="Z30" s="48">
        <v>1.1741999999999999</v>
      </c>
      <c r="AA30" s="47">
        <v>24.355</v>
      </c>
      <c r="AB30" s="47">
        <v>20.724</v>
      </c>
    </row>
    <row r="31" spans="1:28" ht="13.5" x14ac:dyDescent="0.25">
      <c r="A31" s="5">
        <v>28</v>
      </c>
      <c r="B31" s="6">
        <v>1</v>
      </c>
      <c r="C31" s="51">
        <v>12890.5</v>
      </c>
      <c r="D31" s="49">
        <f t="shared" ref="D31:D32" si="112">IF(C31=0,"",C31/Z31)</f>
        <v>11033.553025763931</v>
      </c>
      <c r="E31" s="50">
        <f t="shared" ref="E31:E32" si="113">C31*AB31</f>
        <v>268908.7205</v>
      </c>
      <c r="F31" s="51">
        <v>3600</v>
      </c>
      <c r="G31" s="50">
        <f t="shared" ref="G31:G32" si="114">IF(F31=0,"",F31/Z31)</f>
        <v>3081.4003252589237</v>
      </c>
      <c r="H31" s="50">
        <f t="shared" ref="H31:H32" si="115">F31*AB31</f>
        <v>75099.600000000006</v>
      </c>
      <c r="I31" s="51">
        <v>3175</v>
      </c>
      <c r="J31" s="50">
        <f t="shared" ref="J31:J32" si="116">IF(I31=0,"",I31/Z31)</f>
        <v>2717.6238979714117</v>
      </c>
      <c r="K31" s="50">
        <f t="shared" ref="K31:K32" si="117">I31*AB31</f>
        <v>66233.675000000003</v>
      </c>
      <c r="L31" s="51">
        <v>3365</v>
      </c>
      <c r="M31" s="50">
        <f t="shared" ref="M31:M32" si="118">IF(L31=0,"",L31/Z31)</f>
        <v>2880.2533595822993</v>
      </c>
      <c r="N31" s="50">
        <f t="shared" ref="N31:N32" si="119">L31*AB31</f>
        <v>70197.264999999999</v>
      </c>
      <c r="O31" s="52">
        <v>19050</v>
      </c>
      <c r="P31" s="50">
        <f t="shared" ref="P31:P32" si="120">IF(O31=0,"",O31/Z31)</f>
        <v>16305.74338782847</v>
      </c>
      <c r="Q31" s="50">
        <f t="shared" ref="Q31:Q32" si="121">O31*AB31</f>
        <v>397402.05</v>
      </c>
      <c r="R31" s="51">
        <v>1938</v>
      </c>
      <c r="S31" s="50">
        <f t="shared" ref="S31:S32" si="122">IF(R31=0,"",R31/Z31)</f>
        <v>1658.8205084310539</v>
      </c>
      <c r="T31" s="50">
        <f t="shared" ref="T31:T32" si="123">R31*AB31</f>
        <v>40428.618000000002</v>
      </c>
      <c r="U31" s="52">
        <v>49260</v>
      </c>
      <c r="V31" s="50">
        <f t="shared" ref="V31:V32" si="124">IF(U31=0,"",U31/Z31)</f>
        <v>42163.827783959605</v>
      </c>
      <c r="W31" s="50">
        <f t="shared" ref="W31:W32" si="125">U31*AB31</f>
        <v>1027612.86</v>
      </c>
      <c r="X31" s="48">
        <v>1.165</v>
      </c>
      <c r="Y31" s="48">
        <v>1.1655</v>
      </c>
      <c r="Z31" s="48">
        <v>1.1682999999999999</v>
      </c>
      <c r="AA31" s="47">
        <v>24.37</v>
      </c>
      <c r="AB31" s="47">
        <v>20.861000000000001</v>
      </c>
    </row>
    <row r="32" spans="1:28" ht="13.5" x14ac:dyDescent="0.25">
      <c r="A32" s="5">
        <v>29</v>
      </c>
      <c r="B32" s="6">
        <v>1</v>
      </c>
      <c r="C32" s="51">
        <v>12992</v>
      </c>
      <c r="D32" s="49">
        <f t="shared" si="112"/>
        <v>11103.324502179301</v>
      </c>
      <c r="E32" s="50">
        <f t="shared" si="113"/>
        <v>270623.35999999999</v>
      </c>
      <c r="F32" s="51">
        <v>3604</v>
      </c>
      <c r="G32" s="50">
        <f t="shared" si="114"/>
        <v>3080.0786257584823</v>
      </c>
      <c r="H32" s="50">
        <f t="shared" si="115"/>
        <v>75071.319999999992</v>
      </c>
      <c r="I32" s="51">
        <v>3175</v>
      </c>
      <c r="J32" s="50">
        <f t="shared" si="116"/>
        <v>2713.4432954448339</v>
      </c>
      <c r="K32" s="50">
        <f t="shared" si="117"/>
        <v>66135.25</v>
      </c>
      <c r="L32" s="51">
        <v>3331</v>
      </c>
      <c r="M32" s="50">
        <f t="shared" si="118"/>
        <v>2846.7652337407062</v>
      </c>
      <c r="N32" s="50">
        <f t="shared" si="119"/>
        <v>69384.73</v>
      </c>
      <c r="O32" s="52">
        <v>19270</v>
      </c>
      <c r="P32" s="50">
        <f t="shared" si="120"/>
        <v>16468.677890778567</v>
      </c>
      <c r="Q32" s="50">
        <f t="shared" si="121"/>
        <v>401394.1</v>
      </c>
      <c r="R32" s="51">
        <v>1953.5</v>
      </c>
      <c r="S32" s="50">
        <f t="shared" si="122"/>
        <v>1669.5154260319632</v>
      </c>
      <c r="T32" s="50">
        <f t="shared" si="123"/>
        <v>40691.404999999999</v>
      </c>
      <c r="U32" s="52">
        <v>49800</v>
      </c>
      <c r="V32" s="50">
        <f t="shared" si="124"/>
        <v>42560.464917528421</v>
      </c>
      <c r="W32" s="50">
        <f t="shared" si="125"/>
        <v>1037333.9999999999</v>
      </c>
      <c r="X32" s="48">
        <v>1.1676</v>
      </c>
      <c r="Y32" s="48">
        <v>1.1671</v>
      </c>
      <c r="Z32" s="48">
        <v>1.1700999999999999</v>
      </c>
      <c r="AA32" s="47">
        <v>24.38</v>
      </c>
      <c r="AB32" s="47">
        <v>20.83</v>
      </c>
    </row>
    <row r="33" spans="1:28" ht="13.5" x14ac:dyDescent="0.25">
      <c r="A33" s="5">
        <v>30</v>
      </c>
      <c r="B33" s="6">
        <v>1</v>
      </c>
      <c r="C33" s="51">
        <v>13015.5</v>
      </c>
      <c r="D33" s="49">
        <f t="shared" ref="D33" si="126">IF(C33=0,"",C33/Z33)</f>
        <v>11119.607005553182</v>
      </c>
      <c r="E33" s="50">
        <f t="shared" ref="E33" si="127">C33*AB33</f>
        <v>270891.60149999999</v>
      </c>
      <c r="F33" s="51">
        <v>3525.5</v>
      </c>
      <c r="G33" s="50">
        <f t="shared" ref="G33" si="128">IF(F33=0,"",F33/Z33)</f>
        <v>3011.960700555318</v>
      </c>
      <c r="H33" s="50">
        <f t="shared" ref="H33" si="129">F33*AB33</f>
        <v>73376.231499999994</v>
      </c>
      <c r="I33" s="51">
        <v>3175</v>
      </c>
      <c r="J33" s="50">
        <f t="shared" ref="J33" si="130">IF(I33=0,"",I33/Z33)</f>
        <v>2712.5160187953866</v>
      </c>
      <c r="K33" s="50">
        <f t="shared" ref="K33" si="131">I33*AB33</f>
        <v>66081.274999999994</v>
      </c>
      <c r="L33" s="51">
        <v>3363</v>
      </c>
      <c r="M33" s="50">
        <f t="shared" ref="M33" si="132">IF(L33=0,"",L33/Z33)</f>
        <v>2873.1311405382312</v>
      </c>
      <c r="N33" s="50">
        <f t="shared" ref="N33" si="133">L33*AB33</f>
        <v>69994.118999999992</v>
      </c>
      <c r="O33" s="52">
        <v>19325</v>
      </c>
      <c r="P33" s="50">
        <f t="shared" ref="P33" si="134">IF(O33=0,"",O33/Z33)</f>
        <v>16510.038445108927</v>
      </c>
      <c r="Q33" s="50">
        <f t="shared" ref="Q33" si="135">O33*AB33</f>
        <v>402211.22499999998</v>
      </c>
      <c r="R33" s="51">
        <v>1937.5</v>
      </c>
      <c r="S33" s="50">
        <f t="shared" ref="S33" si="136">IF(R33=0,"",R33/Z33)</f>
        <v>1655.2755232806492</v>
      </c>
      <c r="T33" s="50">
        <f t="shared" ref="T33" si="137">R33*AB33</f>
        <v>40325.1875</v>
      </c>
      <c r="U33" s="52">
        <v>49550</v>
      </c>
      <c r="V33" s="50">
        <f t="shared" ref="V33" si="138">IF(U33=0,"",U33/Z33)</f>
        <v>42332.336608287056</v>
      </c>
      <c r="W33" s="50">
        <f t="shared" ref="W33" si="139">U33*AB33</f>
        <v>1031284.1499999999</v>
      </c>
      <c r="X33" s="48">
        <v>1.1672</v>
      </c>
      <c r="Y33" s="48">
        <v>1.1675</v>
      </c>
      <c r="Z33" s="48">
        <v>1.1705000000000001</v>
      </c>
      <c r="AA33" s="47">
        <v>24.36</v>
      </c>
      <c r="AB33" s="47">
        <v>20.812999999999999</v>
      </c>
    </row>
    <row r="34" spans="1:28" ht="14.25" thickBot="1" x14ac:dyDescent="0.3">
      <c r="A34" s="7"/>
      <c r="B34" s="6"/>
      <c r="C34" s="51"/>
      <c r="D34" s="49" t="str">
        <f t="shared" ref="D34" si="140">IF(C34=0,"",C34/Y34)</f>
        <v/>
      </c>
      <c r="E34" s="50" t="s">
        <v>2</v>
      </c>
      <c r="F34" s="51"/>
      <c r="G34" s="50" t="str">
        <f t="shared" ref="G34" si="141">IF(F34=0,"",F34/Y34)</f>
        <v/>
      </c>
      <c r="H34" s="50" t="s">
        <v>2</v>
      </c>
      <c r="I34" s="51"/>
      <c r="J34" s="50" t="str">
        <f t="shared" ref="J34" si="142">IF(I34=0,"",I34/Y34)</f>
        <v/>
      </c>
      <c r="K34" s="50" t="s">
        <v>2</v>
      </c>
      <c r="L34" s="51"/>
      <c r="M34" s="50" t="str">
        <f t="shared" ref="M34" si="143">IF(L34=0,"",L34/Y34)</f>
        <v/>
      </c>
      <c r="N34" s="50" t="s">
        <v>2</v>
      </c>
      <c r="O34" s="52"/>
      <c r="P34" s="50" t="str">
        <f t="shared" ref="P34" si="144">IF(O34=0,"",O34/Y34)</f>
        <v/>
      </c>
      <c r="Q34" s="50" t="s">
        <v>2</v>
      </c>
      <c r="R34" s="51"/>
      <c r="S34" s="50" t="str">
        <f t="shared" ref="S34" si="145">IF(R34=0,"",R34/Y34)</f>
        <v/>
      </c>
      <c r="T34" s="50" t="s">
        <v>2</v>
      </c>
      <c r="U34" s="52"/>
      <c r="V34" s="50" t="str">
        <f t="shared" ref="V34" si="146">IF(U34=0,"",U34/Y34)</f>
        <v/>
      </c>
      <c r="W34" s="50" t="s">
        <v>2</v>
      </c>
      <c r="X34" s="48"/>
      <c r="Y34" s="48"/>
      <c r="Z34" s="48"/>
      <c r="AA34" s="47"/>
      <c r="AB34" s="47"/>
    </row>
    <row r="35" spans="1:28" ht="14.25" thickBot="1" x14ac:dyDescent="0.3">
      <c r="A35" s="8"/>
      <c r="B35" s="9"/>
      <c r="C35" s="56">
        <f>AVERAGE(C4:C34)</f>
        <v>12891.375</v>
      </c>
      <c r="D35" s="55">
        <f>AVERAGE(D4:D34)</f>
        <v>11010.395264702724</v>
      </c>
      <c r="E35" s="55">
        <f t="shared" ref="E35:W35" si="147">AVERAGE(E4:E34)</f>
        <v>268431.470975</v>
      </c>
      <c r="F35" s="56">
        <f t="shared" si="147"/>
        <v>3600.625</v>
      </c>
      <c r="G35" s="55">
        <f t="shared" si="147"/>
        <v>3075.5791724569726</v>
      </c>
      <c r="H35" s="55">
        <f t="shared" si="147"/>
        <v>74985.87367500001</v>
      </c>
      <c r="I35" s="56">
        <f t="shared" si="147"/>
        <v>3075</v>
      </c>
      <c r="J35" s="55">
        <f>AVERAGE(J4:J34)</f>
        <v>2626.3628114266303</v>
      </c>
      <c r="K35" s="55">
        <f t="shared" si="147"/>
        <v>64030.17</v>
      </c>
      <c r="L35" s="56">
        <f t="shared" si="147"/>
        <v>3361.55</v>
      </c>
      <c r="M35" s="55">
        <f t="shared" si="147"/>
        <v>2871.2498684518237</v>
      </c>
      <c r="N35" s="55">
        <f t="shared" si="147"/>
        <v>70002.261024999985</v>
      </c>
      <c r="O35" s="56">
        <f t="shared" si="147"/>
        <v>18005.75</v>
      </c>
      <c r="P35" s="55">
        <f t="shared" si="147"/>
        <v>15378.814909928653</v>
      </c>
      <c r="Q35" s="55">
        <f t="shared" si="147"/>
        <v>374930.34899999999</v>
      </c>
      <c r="R35" s="56">
        <f t="shared" si="147"/>
        <v>1922.65</v>
      </c>
      <c r="S35" s="55">
        <f t="shared" si="147"/>
        <v>1642.2994590421047</v>
      </c>
      <c r="T35" s="55">
        <f t="shared" si="147"/>
        <v>40040.814399999996</v>
      </c>
      <c r="U35" s="56">
        <f t="shared" si="147"/>
        <v>48941.75</v>
      </c>
      <c r="V35" s="55">
        <f t="shared" si="147"/>
        <v>41800.162300512959</v>
      </c>
      <c r="W35" s="55">
        <f t="shared" si="147"/>
        <v>1019076.05975</v>
      </c>
      <c r="X35" s="54">
        <f>AVERAGE(X4:X34)</f>
        <v>1.16764</v>
      </c>
      <c r="Y35" s="54">
        <f>AVERAGE(Y4:Y34)</f>
        <v>1.1676750000000002</v>
      </c>
      <c r="Z35" s="54">
        <f>AVERAGE(Z4:Z34)</f>
        <v>1.1707099999999999</v>
      </c>
      <c r="AA35" s="53">
        <f>AVERAGE(AA4:AA34)</f>
        <v>24.381500000000006</v>
      </c>
      <c r="AB35" s="53">
        <f>AVERAGE(AB4:AB34)</f>
        <v>20.827049999999996</v>
      </c>
    </row>
    <row r="36" spans="1:28" ht="14.25" x14ac:dyDescent="0.3">
      <c r="A36" s="10"/>
      <c r="B36" s="11"/>
      <c r="C36" s="12"/>
      <c r="D36" s="12"/>
      <c r="E36" s="12"/>
      <c r="F36" s="12"/>
      <c r="G36" s="12"/>
      <c r="H36" s="12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4" t="s">
        <v>17</v>
      </c>
      <c r="Y36" s="15"/>
      <c r="Z36" s="14"/>
      <c r="AA36" s="14"/>
    </row>
  </sheetData>
  <phoneticPr fontId="0" type="noConversion"/>
  <pageMargins left="0.78740157480314965" right="0.78740157480314965" top="0.53" bottom="0.87" header="0.42" footer="0.51181102362204722"/>
  <pageSetup paperSize="9" orientation="landscape" horizontalDpi="1200" verticalDpi="1200" r:id="rId1"/>
  <headerFooter alignWithMargins="0"/>
  <ignoredErrors>
    <ignoredError sqref="X35:Y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April 2026</vt:lpstr>
    </vt:vector>
  </TitlesOfParts>
  <Company>MTC Trading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Jokešová Eva</dc:creator>
  <cp:lastModifiedBy>Alan Kanta</cp:lastModifiedBy>
  <cp:lastPrinted>2015-05-04T07:43:22Z</cp:lastPrinted>
  <dcterms:created xsi:type="dcterms:W3CDTF">2004-09-28T09:31:55Z</dcterms:created>
  <dcterms:modified xsi:type="dcterms:W3CDTF">2026-05-04T12:53:31Z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-256669142</vt:i4>
  </property>
  <property fmtid="{D5CDD505-2E9C-101B-9397-08002B2CF9AE}" pid="3" name="_EmailSubject">
    <vt:lpwstr>10 Oct 2004.xls</vt:lpwstr>
  </property>
  <property fmtid="{D5CDD505-2E9C-101B-9397-08002B2CF9AE}" pid="4" name="_AuthorEmail">
    <vt:lpwstr>Radovan.Pospisil@green.cz</vt:lpwstr>
  </property>
  <property fmtid="{D5CDD505-2E9C-101B-9397-08002B2CF9AE}" pid="5" name="_AuthorEmailDisplayName">
    <vt:lpwstr>Radovan Pospisil</vt:lpwstr>
  </property>
  <property fmtid="{D5CDD505-2E9C-101B-9397-08002B2CF9AE}" pid="6" name="_ReviewingToolsShownOnce">
    <vt:lpwstr/>
  </property>
</Properties>
</file>