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6\LME\"/>
    </mc:Choice>
  </mc:AlternateContent>
  <xr:revisionPtr revIDLastSave="0" documentId="13_ncr:1_{DFAAFE43-8DBF-46E0-871B-A194C742B55D}" xr6:coauthVersionLast="47" xr6:coauthVersionMax="47" xr10:uidLastSave="{00000000-0000-0000-0000-000000000000}"/>
  <bookViews>
    <workbookView xWindow="-120" yWindow="-120" windowWidth="29040" windowHeight="15720" xr2:uid="{20798117-BFDF-40B9-A1C6-44EE59A3C31D}"/>
  </bookViews>
  <sheets>
    <sheet name="February 2026" sheetId="1" r:id="rId1"/>
  </sheets>
  <calcPr calcId="181029"/>
</workbook>
</file>

<file path=xl/calcChain.xml><?xml version="1.0" encoding="utf-8"?>
<calcChain xmlns="http://schemas.openxmlformats.org/spreadsheetml/2006/main">
  <c r="Y33" i="1" l="1"/>
  <c r="X33" i="1"/>
  <c r="D28" i="1"/>
  <c r="E28" i="1"/>
  <c r="G28" i="1"/>
  <c r="H28" i="1"/>
  <c r="J28" i="1"/>
  <c r="K28" i="1"/>
  <c r="M28" i="1"/>
  <c r="N28" i="1"/>
  <c r="P28" i="1"/>
  <c r="Q28" i="1"/>
  <c r="S28" i="1"/>
  <c r="T28" i="1"/>
  <c r="V28" i="1"/>
  <c r="W28" i="1"/>
  <c r="D29" i="1"/>
  <c r="E29" i="1"/>
  <c r="G29" i="1"/>
  <c r="H29" i="1"/>
  <c r="J29" i="1"/>
  <c r="K29" i="1"/>
  <c r="M29" i="1"/>
  <c r="N29" i="1"/>
  <c r="P29" i="1"/>
  <c r="Q29" i="1"/>
  <c r="S29" i="1"/>
  <c r="T29" i="1"/>
  <c r="V29" i="1"/>
  <c r="W29" i="1"/>
  <c r="D30" i="1"/>
  <c r="E30" i="1"/>
  <c r="G30" i="1"/>
  <c r="H30" i="1"/>
  <c r="J30" i="1"/>
  <c r="K30" i="1"/>
  <c r="M30" i="1"/>
  <c r="N30" i="1"/>
  <c r="P30" i="1"/>
  <c r="Q30" i="1"/>
  <c r="S30" i="1"/>
  <c r="T30" i="1"/>
  <c r="V30" i="1"/>
  <c r="W30" i="1"/>
  <c r="D26" i="1"/>
  <c r="E26" i="1"/>
  <c r="G26" i="1"/>
  <c r="H26" i="1"/>
  <c r="J26" i="1"/>
  <c r="K26" i="1"/>
  <c r="M26" i="1"/>
  <c r="N26" i="1"/>
  <c r="P26" i="1"/>
  <c r="Q26" i="1"/>
  <c r="S26" i="1"/>
  <c r="T26" i="1"/>
  <c r="V26" i="1"/>
  <c r="W26" i="1"/>
  <c r="D27" i="1"/>
  <c r="E27" i="1"/>
  <c r="G27" i="1"/>
  <c r="H27" i="1"/>
  <c r="J27" i="1"/>
  <c r="K27" i="1"/>
  <c r="M27" i="1"/>
  <c r="N27" i="1"/>
  <c r="P27" i="1"/>
  <c r="Q27" i="1"/>
  <c r="S27" i="1"/>
  <c r="T27" i="1"/>
  <c r="V27" i="1"/>
  <c r="W27" i="1"/>
  <c r="D20" i="1"/>
  <c r="E20" i="1"/>
  <c r="G20" i="1"/>
  <c r="H20" i="1"/>
  <c r="J20" i="1"/>
  <c r="K20" i="1"/>
  <c r="M20" i="1"/>
  <c r="N20" i="1"/>
  <c r="P20" i="1"/>
  <c r="Q20" i="1"/>
  <c r="S20" i="1"/>
  <c r="T20" i="1"/>
  <c r="V20" i="1"/>
  <c r="W20" i="1"/>
  <c r="D21" i="1"/>
  <c r="E21" i="1"/>
  <c r="G21" i="1"/>
  <c r="H21" i="1"/>
  <c r="J21" i="1"/>
  <c r="K21" i="1"/>
  <c r="M21" i="1"/>
  <c r="N21" i="1"/>
  <c r="P21" i="1"/>
  <c r="Q21" i="1"/>
  <c r="S21" i="1"/>
  <c r="T21" i="1"/>
  <c r="V21" i="1"/>
  <c r="W21" i="1"/>
  <c r="D22" i="1"/>
  <c r="E22" i="1"/>
  <c r="G22" i="1"/>
  <c r="H22" i="1"/>
  <c r="J22" i="1"/>
  <c r="K22" i="1"/>
  <c r="M22" i="1"/>
  <c r="N22" i="1"/>
  <c r="P22" i="1"/>
  <c r="Q22" i="1"/>
  <c r="S22" i="1"/>
  <c r="T22" i="1"/>
  <c r="V22" i="1"/>
  <c r="W22" i="1"/>
  <c r="D23" i="1"/>
  <c r="E23" i="1"/>
  <c r="G23" i="1"/>
  <c r="H23" i="1"/>
  <c r="J23" i="1"/>
  <c r="K23" i="1"/>
  <c r="M23" i="1"/>
  <c r="N23" i="1"/>
  <c r="P23" i="1"/>
  <c r="Q23" i="1"/>
  <c r="S23" i="1"/>
  <c r="T23" i="1"/>
  <c r="V23" i="1"/>
  <c r="W23" i="1"/>
  <c r="AB33" i="1"/>
  <c r="AA33" i="1"/>
  <c r="Z33" i="1"/>
  <c r="F33" i="1"/>
  <c r="I33" i="1"/>
  <c r="L33" i="1"/>
  <c r="O33" i="1"/>
  <c r="R33" i="1"/>
  <c r="U33" i="1"/>
  <c r="C33" i="1"/>
  <c r="D19" i="1"/>
  <c r="E19" i="1"/>
  <c r="G19" i="1"/>
  <c r="H19" i="1"/>
  <c r="J19" i="1"/>
  <c r="K19" i="1"/>
  <c r="M19" i="1"/>
  <c r="N19" i="1"/>
  <c r="P19" i="1"/>
  <c r="Q19" i="1"/>
  <c r="S19" i="1"/>
  <c r="T19" i="1"/>
  <c r="V19" i="1"/>
  <c r="W19" i="1"/>
  <c r="D6" i="1"/>
  <c r="E6" i="1"/>
  <c r="G6" i="1"/>
  <c r="H6" i="1"/>
  <c r="D7" i="1"/>
  <c r="E7" i="1"/>
  <c r="G7" i="1"/>
  <c r="H7" i="1"/>
  <c r="D8" i="1"/>
  <c r="E8" i="1"/>
  <c r="G8" i="1"/>
  <c r="H8" i="1"/>
  <c r="D9" i="1"/>
  <c r="E9" i="1"/>
  <c r="G9" i="1"/>
  <c r="H9" i="1"/>
  <c r="D12" i="1"/>
  <c r="E12" i="1"/>
  <c r="G12" i="1"/>
  <c r="H12" i="1"/>
  <c r="D13" i="1"/>
  <c r="E13" i="1"/>
  <c r="G13" i="1"/>
  <c r="H13" i="1"/>
  <c r="D14" i="1"/>
  <c r="E14" i="1"/>
  <c r="G14" i="1"/>
  <c r="H14" i="1"/>
  <c r="D15" i="1"/>
  <c r="E15" i="1"/>
  <c r="G15" i="1"/>
  <c r="H15" i="1"/>
  <c r="D16" i="1"/>
  <c r="E16" i="1"/>
  <c r="G16" i="1"/>
  <c r="H16" i="1"/>
  <c r="J6" i="1"/>
  <c r="K6" i="1"/>
  <c r="M6" i="1"/>
  <c r="N6" i="1"/>
  <c r="P6" i="1"/>
  <c r="Q6" i="1"/>
  <c r="S6" i="1"/>
  <c r="T6" i="1"/>
  <c r="V6" i="1"/>
  <c r="W6" i="1"/>
  <c r="J7" i="1"/>
  <c r="K7" i="1"/>
  <c r="M7" i="1"/>
  <c r="N7" i="1"/>
  <c r="P7" i="1"/>
  <c r="Q7" i="1"/>
  <c r="S7" i="1"/>
  <c r="T7" i="1"/>
  <c r="V7" i="1"/>
  <c r="W7" i="1"/>
  <c r="J8" i="1"/>
  <c r="K8" i="1"/>
  <c r="M8" i="1"/>
  <c r="N8" i="1"/>
  <c r="P8" i="1"/>
  <c r="Q8" i="1"/>
  <c r="S8" i="1"/>
  <c r="T8" i="1"/>
  <c r="V8" i="1"/>
  <c r="W8" i="1"/>
  <c r="J9" i="1"/>
  <c r="K9" i="1"/>
  <c r="M9" i="1"/>
  <c r="N9" i="1"/>
  <c r="P9" i="1"/>
  <c r="Q9" i="1"/>
  <c r="S9" i="1"/>
  <c r="T9" i="1"/>
  <c r="V9" i="1"/>
  <c r="W9" i="1"/>
  <c r="J12" i="1"/>
  <c r="K12" i="1"/>
  <c r="M12" i="1"/>
  <c r="N12" i="1"/>
  <c r="P12" i="1"/>
  <c r="Q12" i="1"/>
  <c r="S12" i="1"/>
  <c r="T12" i="1"/>
  <c r="V12" i="1"/>
  <c r="W12" i="1"/>
  <c r="J13" i="1"/>
  <c r="K13" i="1"/>
  <c r="M13" i="1"/>
  <c r="N13" i="1"/>
  <c r="P13" i="1"/>
  <c r="Q13" i="1"/>
  <c r="S13" i="1"/>
  <c r="T13" i="1"/>
  <c r="V13" i="1"/>
  <c r="W13" i="1"/>
  <c r="J14" i="1"/>
  <c r="K14" i="1"/>
  <c r="M14" i="1"/>
  <c r="N14" i="1"/>
  <c r="P14" i="1"/>
  <c r="Q14" i="1"/>
  <c r="S14" i="1"/>
  <c r="T14" i="1"/>
  <c r="V14" i="1"/>
  <c r="W14" i="1"/>
  <c r="J15" i="1"/>
  <c r="K15" i="1"/>
  <c r="M15" i="1"/>
  <c r="N15" i="1"/>
  <c r="P15" i="1"/>
  <c r="Q15" i="1"/>
  <c r="S15" i="1"/>
  <c r="T15" i="1"/>
  <c r="V15" i="1"/>
  <c r="W15" i="1"/>
  <c r="J16" i="1"/>
  <c r="K16" i="1"/>
  <c r="M16" i="1"/>
  <c r="N16" i="1"/>
  <c r="P16" i="1"/>
  <c r="Q16" i="1"/>
  <c r="S16" i="1"/>
  <c r="T16" i="1"/>
  <c r="V16" i="1"/>
  <c r="W16" i="1"/>
  <c r="D5" i="1"/>
  <c r="D4" i="1"/>
  <c r="G4" i="1"/>
  <c r="J4" i="1"/>
  <c r="M4" i="1"/>
  <c r="P4" i="1"/>
  <c r="S4" i="1"/>
  <c r="V4" i="1"/>
  <c r="E5" i="1"/>
  <c r="G5" i="1"/>
  <c r="H5" i="1"/>
  <c r="J5" i="1"/>
  <c r="K5" i="1"/>
  <c r="M5" i="1"/>
  <c r="N5" i="1"/>
  <c r="P5" i="1"/>
  <c r="P33" i="1" s="1"/>
  <c r="Q5" i="1"/>
  <c r="S5" i="1"/>
  <c r="T5" i="1"/>
  <c r="V5" i="1"/>
  <c r="W5" i="1"/>
  <c r="B33" i="1"/>
  <c r="M33" i="1" l="1"/>
  <c r="G33" i="1"/>
  <c r="H33" i="1"/>
  <c r="T33" i="1"/>
  <c r="K33" i="1"/>
  <c r="S33" i="1"/>
  <c r="D33" i="1"/>
  <c r="J33" i="1"/>
  <c r="N33" i="1"/>
  <c r="E33" i="1"/>
  <c r="Q33" i="1"/>
  <c r="W33" i="1"/>
  <c r="V33" i="1"/>
</calcChain>
</file>

<file path=xl/sharedStrings.xml><?xml version="1.0" encoding="utf-8"?>
<sst xmlns="http://schemas.openxmlformats.org/spreadsheetml/2006/main" count="51" uniqueCount="24">
  <si>
    <t>LME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</si>
  <si>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</si>
  <si>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</si>
  <si>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</si>
  <si>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</si>
  <si>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</si>
  <si>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</si>
  <si>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</si>
  <si>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</si>
  <si>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</si>
  <si>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</si>
  <si>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</si>
  <si>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</si>
  <si>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</si>
  <si>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</si>
  <si>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</si>
  <si>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LME FX</t>
  </si>
  <si>
    <t>ECB</t>
  </si>
  <si>
    <t>BFIX</t>
  </si>
  <si>
    <t>ČNB</t>
  </si>
  <si>
    <t xml:space="preserve">      ČNB</t>
  </si>
  <si>
    <t>bez záruky     without guarantee     bez gwarancje</t>
  </si>
  <si>
    <t>February 2026</t>
  </si>
  <si>
    <t>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</si>
</sst>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#,##0.000"/>
  </numFmts>
  <fonts count="9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  <charset val="238"/>
    </font>
    <font>
      <b/>
      <sz val="10"/>
      <name val="Century Gothic"/>
      <family val="2"/>
      <charset val="238"/>
    </font>
    <font>
      <b/>
      <sz val="10"/>
      <name val="Century Gothic"/>
      <family val="2"/>
    </font>
    <font>
      <sz val="10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0" fontId="4" fillId="0" borderId="6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164" fontId="3" fillId="0" borderId="14" xfId="1" applyNumberFormat="1" applyFont="1" applyBorder="1"/>
    <xf numFmtId="164" fontId="3" fillId="0" borderId="15" xfId="1" applyNumberFormat="1" applyFont="1" applyBorder="1"/>
    <xf numFmtId="0" fontId="3" fillId="0" borderId="16" xfId="1" applyFont="1" applyBorder="1"/>
    <xf numFmtId="0" fontId="3" fillId="0" borderId="11" xfId="1" applyFont="1" applyBorder="1"/>
    <xf numFmtId="164" fontId="3" fillId="0" borderId="17" xfId="1" applyNumberFormat="1" applyFont="1" applyBorder="1"/>
    <xf numFmtId="0" fontId="3" fillId="0" borderId="19" xfId="1" applyFont="1" applyBorder="1" applyAlignment="1">
      <alignment horizontal="center"/>
    </xf>
    <xf numFmtId="4" fontId="3" fillId="0" borderId="21" xfId="1" applyNumberFormat="1" applyFont="1" applyBorder="1"/>
    <xf numFmtId="4" fontId="3" fillId="0" borderId="20" xfId="1" applyNumberFormat="1" applyFont="1" applyBorder="1"/>
    <xf numFmtId="0" fontId="3" fillId="0" borderId="23" xfId="1" applyFont="1" applyBorder="1" applyAlignment="1">
      <alignment horizontal="center"/>
    </xf>
    <xf numFmtId="167" fontId="3" fillId="0" borderId="22" xfId="1" applyNumberFormat="1" applyFont="1" applyBorder="1"/>
    <xf numFmtId="3" fontId="3" fillId="0" borderId="22" xfId="1" applyNumberFormat="1" applyFont="1" applyBorder="1"/>
    <xf numFmtId="0" fontId="3" fillId="0" borderId="24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2" fillId="0" borderId="0" xfId="1" applyFont="1"/>
    <xf numFmtId="0" fontId="3" fillId="0" borderId="27" xfId="1" applyFont="1" applyBorder="1" applyAlignment="1">
      <alignment horizontal="center"/>
    </xf>
    <xf numFmtId="0" fontId="3" fillId="0" borderId="28" xfId="1" applyFont="1" applyBorder="1" applyAlignment="1">
      <alignment horizontal="center"/>
    </xf>
    <xf numFmtId="4" fontId="4" fillId="0" borderId="0" xfId="1" applyNumberFormat="1" applyFont="1"/>
    <xf numFmtId="4" fontId="6" fillId="0" borderId="0" xfId="1" applyNumberFormat="1" applyFont="1"/>
    <xf numFmtId="4" fontId="5" fillId="0" borderId="0" xfId="1" applyNumberFormat="1" applyFont="1"/>
    <xf numFmtId="0" fontId="5" fillId="0" borderId="5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166" fontId="4" fillId="0" borderId="18" xfId="1" applyNumberFormat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4" fillId="0" borderId="13" xfId="1" applyFont="1" applyBorder="1" applyAlignment="1">
      <alignment horizontal="center"/>
    </xf>
    <xf numFmtId="165" fontId="4" fillId="0" borderId="29" xfId="1" applyNumberFormat="1" applyFont="1" applyBorder="1" applyAlignment="1">
      <alignment horizontal="center"/>
    </xf>
    <xf numFmtId="0" fontId="4" fillId="0" borderId="29" xfId="1" applyFont="1" applyBorder="1"/>
    <xf numFmtId="165" fontId="4" fillId="0" borderId="9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165" fontId="4" fillId="0" borderId="18" xfId="1" applyNumberFormat="1" applyFont="1" applyBorder="1"/>
    <xf numFmtId="0" fontId="3" fillId="0" borderId="15" xfId="1" applyFont="1" applyBorder="1"/>
    <xf numFmtId="165" fontId="2" fillId="0" borderId="0" xfId="1" applyNumberFormat="1" applyFont="1"/>
    <xf numFmtId="168" fontId="7" fillId="0" borderId="26" xfId="1" applyNumberFormat="1" applyFont="1" applyBorder="1" applyAlignment="1">
      <alignment horizontal="center"/>
    </xf>
    <xf numFmtId="169" fontId="7" fillId="0" borderId="26" xfId="1" applyNumberFormat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3" fillId="0" borderId="20" xfId="1" applyFont="1" applyBorder="1" applyAlignment="1">
      <alignment horizontal="center"/>
    </xf>
    <xf numFmtId="0" fontId="3" fillId="0" borderId="22" xfId="1" applyFont="1" applyBorder="1" applyAlignment="1">
      <alignment horizontal="center"/>
    </xf>
    <xf numFmtId="0" fontId="3" fillId="0" borderId="26" xfId="1" applyFont="1" applyBorder="1" applyAlignment="1">
      <alignment horizontal="center"/>
    </xf>
    <xf numFmtId="0" fontId="0" fillId="0" borderId="0" xfId="0" applyAlignment="1">
      <alignment horizontal="center"/>
    </xf>
    <xf numFmtId="166" fontId="3" fillId="0" borderId="20" xfId="1" applyNumberFormat="1" applyFont="1" applyBorder="1" applyAlignment="1">
      <alignment horizontal="center"/>
    </xf>
    <xf numFmtId="165" fontId="3" fillId="0" borderId="22" xfId="1" applyNumberFormat="1" applyFont="1" applyBorder="1" applyAlignment="1">
      <alignment horizontal="center"/>
    </xf>
    <xf numFmtId="165" fontId="3" fillId="0" borderId="20" xfId="1" applyNumberFormat="1" applyFont="1" applyBorder="1" applyAlignment="1">
      <alignment horizontal="center"/>
    </xf>
    <xf numFmtId="166" fontId="3" fillId="0" borderId="22" xfId="1" applyNumberFormat="1" applyFont="1" applyBorder="1" applyAlignment="1">
      <alignment horizontal="center"/>
    </xf>
    <xf numFmtId="167" fontId="3" fillId="0" borderId="20" xfId="1" applyNumberFormat="1" applyFont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4" fontId="3" fillId="0" borderId="20" xfId="1" applyNumberFormat="1" applyFont="1" applyBorder="1" applyAlignment="1">
      <alignment horizontal="center"/>
    </xf>
    <xf numFmtId="3" fontId="3" fillId="0" borderId="20" xfId="1" applyNumberFormat="1" applyFont="1" applyBorder="1" applyAlignment="1">
      <alignment horizontal="center"/>
    </xf>
    <xf numFmtId="167" fontId="3" fillId="0" borderId="22" xfId="1" applyNumberFormat="1" applyFont="1" applyBorder="1" applyAlignment="1">
      <alignment horizontal="center"/>
    </xf>
    <xf numFmtId="3" fontId="3" fillId="0" borderId="22" xfId="1" applyNumberFormat="1" applyFont="1" applyBorder="1" applyAlignment="1">
      <alignment horizontal="center"/>
    </xf>
    <xf numFmtId="2" fontId="3" fillId="0" borderId="22" xfId="1" applyNumberFormat="1" applyFont="1" applyBorder="1" applyAlignment="1">
      <alignment horizontal="center"/>
    </xf>
    <xf numFmtId="4" fontId="8" fillId="0" borderId="26" xfId="1" applyNumberFormat="1" applyFont="1" applyBorder="1" applyAlignment="1">
      <alignment horizontal="center"/>
    </xf>
    <xf numFmtId="164" fontId="3" fillId="0" borderId="7" xfId="1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164" fontId="3" fillId="0" borderId="8" xfId="1" applyNumberFormat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3" fontId="3" fillId="0" borderId="20" xfId="1" applyNumberFormat="1" applyFont="1" applyBorder="1" applyAlignment="1">
      <alignment horizontal="right"/>
    </xf>
    <xf numFmtId="3" fontId="8" fillId="0" borderId="26" xfId="1" applyNumberFormat="1" applyFont="1" applyBorder="1" applyAlignment="1">
      <alignment horizontal="center"/>
    </xf>
    <xf numFmtId="4" fontId="7" fillId="2" borderId="26" xfId="1" applyNumberFormat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left"/>
    </xf>
  </cellXfs>
  <cellStyles count="2">
    <cellStyle name="Normální" xfId="0" builtinId="0"/>
    <cellStyle name="normální_List1" xfId="1" xr:uid="{01857635-0DF6-4FA9-8AF2-CDF79BD6CA1C}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5A923-FCA4-4619-882E-07599D01362A}">
  <dimension ref="A1:AB35"/>
  <sheetViews>
    <sheetView tabSelected="1" workbookViewId="0">
      <pane xSplit="1" topLeftCell="B1" activePane="topRight" state="frozen"/>
      <selection pane="topRight" activeCell="X38" sqref="X38"/>
    </sheetView>
  </sheetViews>
  <sheetFormatPr defaultRowHeight="12.75" x14ac:dyDescent="0.2"/>
  <cols>
    <col min="1" max="1" width="12.85546875" customWidth="1"/>
    <col min="2" max="2" width="6.85546875" style="50" customWidth="1"/>
    <col min="4" max="4" width="9.28515625" customWidth="1"/>
    <col min="5" max="5" width="10.5703125" customWidth="1"/>
    <col min="17" max="17" width="9.85546875" customWidth="1"/>
    <col min="21" max="21" width="9.5703125" customWidth="1"/>
    <col min="22" max="22" width="10.140625" bestFit="1" customWidth="1"/>
    <col min="23" max="23" width="10.28515625" customWidth="1"/>
    <col min="25" max="25" width="10.5703125" bestFit="1" customWidth="1"/>
  </cols>
  <sheetData>
    <row r="1" spans="1:28" ht="14.25" x14ac:dyDescent="0.3">
      <c r="A1" s="70" t="s">
        <v>22</v>
      </c>
      <c r="B1" s="46"/>
      <c r="C1" s="1" t="s">
        <v>15</v>
      </c>
      <c r="D1" s="2"/>
      <c r="E1" s="2"/>
      <c r="F1" s="1" t="s">
        <v>9</v>
      </c>
      <c r="G1" s="2"/>
      <c r="H1" s="3"/>
      <c r="I1" s="4" t="s">
        <v>10</v>
      </c>
      <c r="J1" s="2"/>
      <c r="K1" s="2"/>
      <c r="L1" s="5" t="s">
        <v>11</v>
      </c>
      <c r="M1" s="2"/>
      <c r="N1" s="3"/>
      <c r="O1" s="4" t="s">
        <v>12</v>
      </c>
      <c r="P1" s="2"/>
      <c r="Q1" s="2"/>
      <c r="R1" s="5" t="s">
        <v>13</v>
      </c>
      <c r="S1" s="2"/>
      <c r="T1" s="3"/>
      <c r="U1" s="4" t="s">
        <v>14</v>
      </c>
      <c r="V1" s="2"/>
      <c r="W1" s="2"/>
      <c r="X1" s="31" t="s">
        <v>17</v>
      </c>
      <c r="Y1" s="31" t="s">
        <v>18</v>
      </c>
      <c r="Z1" s="34" t="s">
        <v>16</v>
      </c>
      <c r="AA1" s="37" t="s">
        <v>19</v>
      </c>
      <c r="AB1" s="38" t="s">
        <v>20</v>
      </c>
    </row>
    <row r="2" spans="1:28" ht="14.25" x14ac:dyDescent="0.3">
      <c r="A2" s="6" t="s">
        <v>2</v>
      </c>
      <c r="B2" s="26" t="s">
        <v>0</v>
      </c>
      <c r="C2" s="63" t="s">
        <v>7</v>
      </c>
      <c r="D2" s="64" t="s">
        <v>4</v>
      </c>
      <c r="E2" s="64" t="s">
        <v>8</v>
      </c>
      <c r="F2" s="63" t="s">
        <v>7</v>
      </c>
      <c r="G2" s="64" t="s">
        <v>4</v>
      </c>
      <c r="H2" s="65" t="s">
        <v>8</v>
      </c>
      <c r="I2" s="24" t="s">
        <v>7</v>
      </c>
      <c r="J2" s="64" t="s">
        <v>4</v>
      </c>
      <c r="K2" s="64" t="s">
        <v>8</v>
      </c>
      <c r="L2" s="66" t="s">
        <v>7</v>
      </c>
      <c r="M2" s="64" t="s">
        <v>4</v>
      </c>
      <c r="N2" s="65" t="s">
        <v>8</v>
      </c>
      <c r="O2" s="24" t="s">
        <v>7</v>
      </c>
      <c r="P2" s="64" t="s">
        <v>4</v>
      </c>
      <c r="Q2" s="64" t="s">
        <v>8</v>
      </c>
      <c r="R2" s="66" t="s">
        <v>7</v>
      </c>
      <c r="S2" s="64" t="s">
        <v>4</v>
      </c>
      <c r="T2" s="65" t="s">
        <v>8</v>
      </c>
      <c r="U2" s="24" t="s">
        <v>7</v>
      </c>
      <c r="V2" s="64" t="s">
        <v>4</v>
      </c>
      <c r="W2" s="64" t="s">
        <v>8</v>
      </c>
      <c r="X2" s="32" t="s">
        <v>3</v>
      </c>
      <c r="Y2" s="32" t="s">
        <v>3</v>
      </c>
      <c r="Z2" s="35" t="s">
        <v>3</v>
      </c>
      <c r="AA2" s="39" t="s">
        <v>5</v>
      </c>
      <c r="AB2" s="40" t="s">
        <v>6</v>
      </c>
    </row>
    <row r="3" spans="1:28" ht="15" thickBot="1" x14ac:dyDescent="0.35">
      <c r="A3" s="7" t="s">
        <v>1</v>
      </c>
      <c r="B3" s="27" t="s">
        <v>23</v>
      </c>
      <c r="C3" s="8"/>
      <c r="D3" s="9"/>
      <c r="E3" s="10"/>
      <c r="F3" s="8"/>
      <c r="G3" s="11"/>
      <c r="H3" s="12"/>
      <c r="I3" s="13"/>
      <c r="J3" s="9"/>
      <c r="K3" s="11"/>
      <c r="L3" s="14"/>
      <c r="M3" s="9"/>
      <c r="N3" s="15"/>
      <c r="O3" s="13"/>
      <c r="P3" s="9"/>
      <c r="Q3" s="11"/>
      <c r="R3" s="14"/>
      <c r="S3" s="9"/>
      <c r="T3" s="15"/>
      <c r="U3" s="13"/>
      <c r="V3" s="9"/>
      <c r="W3" s="11"/>
      <c r="X3" s="33">
        <v>-3.0000000000000001E-3</v>
      </c>
      <c r="Y3" s="33">
        <v>-3.0000000000000001E-3</v>
      </c>
      <c r="Z3" s="36"/>
      <c r="AA3" s="41"/>
      <c r="AB3" s="42"/>
    </row>
    <row r="4" spans="1:28" ht="13.5" x14ac:dyDescent="0.25">
      <c r="A4" s="16">
        <v>1</v>
      </c>
      <c r="B4" s="47"/>
      <c r="C4" s="55"/>
      <c r="D4" s="56" t="str">
        <f t="shared" ref="D4:D5" si="0">IF(C4=0,"",C4/Z4)</f>
        <v/>
      </c>
      <c r="E4" s="57" t="s">
        <v>1</v>
      </c>
      <c r="F4" s="55"/>
      <c r="G4" s="57" t="str">
        <f t="shared" ref="G4:G5" si="1">IF(F4=0,"",F4/Z4)</f>
        <v/>
      </c>
      <c r="H4" s="57" t="s">
        <v>1</v>
      </c>
      <c r="I4" s="55"/>
      <c r="J4" s="57" t="str">
        <f t="shared" ref="J4:J5" si="2">IF(I4=0,"",I4/Z4)</f>
        <v/>
      </c>
      <c r="K4" s="57" t="s">
        <v>1</v>
      </c>
      <c r="L4" s="55"/>
      <c r="M4" s="57" t="str">
        <f t="shared" ref="M4:M5" si="3">IF(L4=0,"",L4/Z4)</f>
        <v/>
      </c>
      <c r="N4" s="57" t="s">
        <v>1</v>
      </c>
      <c r="O4" s="58"/>
      <c r="P4" s="57" t="str">
        <f t="shared" ref="P4:P5" si="4">IF(O4=0,"",O4/Z4)</f>
        <v/>
      </c>
      <c r="Q4" s="57" t="s">
        <v>1</v>
      </c>
      <c r="R4" s="55"/>
      <c r="S4" s="57" t="str">
        <f t="shared" ref="S4:S5" si="5">IF(R4=0,"",R4/Z4)</f>
        <v/>
      </c>
      <c r="T4" s="57" t="s">
        <v>1</v>
      </c>
      <c r="U4" s="58"/>
      <c r="V4" s="57" t="str">
        <f t="shared" ref="V4:V5" si="6">IF(U4=0,"",U4/Z4)</f>
        <v/>
      </c>
      <c r="W4" s="57" t="s">
        <v>1</v>
      </c>
      <c r="X4" s="51"/>
      <c r="Y4" s="51"/>
      <c r="Z4" s="51"/>
      <c r="AA4" s="52"/>
      <c r="AB4" s="53"/>
    </row>
    <row r="5" spans="1:28" ht="13.5" x14ac:dyDescent="0.25">
      <c r="A5" s="19">
        <v>2</v>
      </c>
      <c r="B5" s="48">
        <v>1</v>
      </c>
      <c r="C5" s="59">
        <v>12987</v>
      </c>
      <c r="D5" s="56">
        <f t="shared" si="0"/>
        <v>10968.75</v>
      </c>
      <c r="E5" s="57">
        <f t="shared" ref="E5" si="7">C5*AB5</f>
        <v>266584.14900000003</v>
      </c>
      <c r="F5" s="59">
        <v>3042</v>
      </c>
      <c r="G5" s="57">
        <f t="shared" si="1"/>
        <v>2569.2567567567567</v>
      </c>
      <c r="H5" s="57">
        <f t="shared" ref="H5" si="8">F5*AB5</f>
        <v>62443.134000000005</v>
      </c>
      <c r="I5" s="59">
        <v>2509</v>
      </c>
      <c r="J5" s="57">
        <f t="shared" si="2"/>
        <v>2119.0878378378379</v>
      </c>
      <c r="K5" s="57">
        <f t="shared" ref="K5" si="9">I5*AB5</f>
        <v>51502.243000000002</v>
      </c>
      <c r="L5" s="59">
        <v>3372</v>
      </c>
      <c r="M5" s="57">
        <f t="shared" si="3"/>
        <v>2847.9729729729729</v>
      </c>
      <c r="N5" s="57">
        <f t="shared" ref="N5" si="10">L5*AB5</f>
        <v>69217.044000000009</v>
      </c>
      <c r="O5" s="59">
        <v>16540</v>
      </c>
      <c r="P5" s="57">
        <f t="shared" si="4"/>
        <v>13969.594594594595</v>
      </c>
      <c r="Q5" s="57">
        <f t="shared" ref="Q5" si="11">O5*AB5</f>
        <v>339516.58</v>
      </c>
      <c r="R5" s="59">
        <v>1932</v>
      </c>
      <c r="S5" s="57">
        <f t="shared" si="5"/>
        <v>1631.7567567567569</v>
      </c>
      <c r="T5" s="57">
        <f t="shared" ref="T5" si="12">R5*AB5</f>
        <v>39658.164000000004</v>
      </c>
      <c r="U5" s="60">
        <v>49600</v>
      </c>
      <c r="V5" s="58">
        <f t="shared" si="6"/>
        <v>41891.891891891893</v>
      </c>
      <c r="W5" s="67">
        <f t="shared" ref="W5" si="13">U5*AB5</f>
        <v>1018139.2000000001</v>
      </c>
      <c r="X5" s="54">
        <v>1.181</v>
      </c>
      <c r="Y5" s="54">
        <v>1.1817</v>
      </c>
      <c r="Z5" s="52">
        <v>1.1839999999999999</v>
      </c>
      <c r="AA5" s="52">
        <v>24.3</v>
      </c>
      <c r="AB5" s="52">
        <v>20.527000000000001</v>
      </c>
    </row>
    <row r="6" spans="1:28" ht="13.5" x14ac:dyDescent="0.25">
      <c r="A6" s="19">
        <v>3</v>
      </c>
      <c r="B6" s="48">
        <v>1</v>
      </c>
      <c r="C6" s="59">
        <v>13295</v>
      </c>
      <c r="D6" s="56">
        <f t="shared" ref="D6:D16" si="14">IF(C6=0,"",C6/Z6)</f>
        <v>11265.994407253624</v>
      </c>
      <c r="E6" s="57">
        <f t="shared" ref="E6:E16" si="15">C6*AB6</f>
        <v>273877</v>
      </c>
      <c r="F6" s="59">
        <v>3103</v>
      </c>
      <c r="G6" s="57">
        <f t="shared" ref="G6:G16" si="16">IF(F6=0,"",F6/Z6)</f>
        <v>2629.4381832048134</v>
      </c>
      <c r="H6" s="57">
        <f t="shared" ref="H6:H16" si="17">F6*AB6</f>
        <v>63921.8</v>
      </c>
      <c r="I6" s="59">
        <v>2579</v>
      </c>
      <c r="J6" s="57">
        <f t="shared" ref="J6:J16" si="18">IF(I6=0,"",I6/Z6)</f>
        <v>2185.4080162698078</v>
      </c>
      <c r="K6" s="57">
        <f t="shared" ref="K6:K16" si="19">I6*AB6</f>
        <v>53127.4</v>
      </c>
      <c r="L6" s="59">
        <v>3290</v>
      </c>
      <c r="M6" s="57">
        <f t="shared" ref="M6:M16" si="20">IF(L6=0,"",L6/Z6)</f>
        <v>2787.8993305652066</v>
      </c>
      <c r="N6" s="57">
        <f t="shared" ref="N6:N16" si="21">L6*AB6</f>
        <v>67774</v>
      </c>
      <c r="O6" s="59">
        <v>17175</v>
      </c>
      <c r="P6" s="57">
        <f t="shared" ref="P6:P16" si="22">IF(O6=0,"",O6/Z6)</f>
        <v>14553.851368528092</v>
      </c>
      <c r="Q6" s="57">
        <f t="shared" ref="Q6:Q16" si="23">O6*AB6</f>
        <v>353805</v>
      </c>
      <c r="R6" s="59">
        <v>1934</v>
      </c>
      <c r="S6" s="57">
        <f t="shared" ref="S6:S16" si="24">IF(R6=0,"",R6/Z6)</f>
        <v>1638.8441657486655</v>
      </c>
      <c r="T6" s="57">
        <f t="shared" ref="T6:T16" si="25">R6*AB6</f>
        <v>39840.400000000001</v>
      </c>
      <c r="U6" s="60">
        <v>48600</v>
      </c>
      <c r="V6" s="58">
        <f t="shared" ref="V6:V16" si="26">IF(U6=0,"",U6/Z6)</f>
        <v>41182.950597407005</v>
      </c>
      <c r="W6" s="67">
        <f t="shared" ref="W6:W16" si="27">U6*AB6</f>
        <v>1001160.0000000001</v>
      </c>
      <c r="X6" s="54">
        <v>1.1771</v>
      </c>
      <c r="Y6" s="54">
        <v>1.1766000000000001</v>
      </c>
      <c r="Z6" s="54">
        <v>1.1800999999999999</v>
      </c>
      <c r="AA6" s="52">
        <v>24.32</v>
      </c>
      <c r="AB6" s="52">
        <v>20.6</v>
      </c>
    </row>
    <row r="7" spans="1:28" ht="13.5" x14ac:dyDescent="0.25">
      <c r="A7" s="19">
        <v>4</v>
      </c>
      <c r="B7" s="48">
        <v>1</v>
      </c>
      <c r="C7" s="59">
        <v>13247</v>
      </c>
      <c r="D7" s="56">
        <f t="shared" si="14"/>
        <v>11207.275803722505</v>
      </c>
      <c r="E7" s="57">
        <f t="shared" si="15"/>
        <v>272927.94099999999</v>
      </c>
      <c r="F7" s="59">
        <v>3047.5</v>
      </c>
      <c r="G7" s="57">
        <f t="shared" si="16"/>
        <v>2578.2571912013536</v>
      </c>
      <c r="H7" s="57">
        <f t="shared" si="17"/>
        <v>62787.642500000002</v>
      </c>
      <c r="I7" s="59">
        <v>2579</v>
      </c>
      <c r="J7" s="57">
        <f t="shared" si="18"/>
        <v>2181.8950930626061</v>
      </c>
      <c r="K7" s="57">
        <f t="shared" si="19"/>
        <v>53135.137000000002</v>
      </c>
      <c r="L7" s="59">
        <v>3333.5</v>
      </c>
      <c r="M7" s="57">
        <f t="shared" si="20"/>
        <v>2820.2199661590525</v>
      </c>
      <c r="N7" s="57">
        <f t="shared" si="21"/>
        <v>68680.1005</v>
      </c>
      <c r="O7" s="59">
        <v>17220</v>
      </c>
      <c r="P7" s="57">
        <f t="shared" si="22"/>
        <v>14568.527918781727</v>
      </c>
      <c r="Q7" s="57">
        <f t="shared" si="23"/>
        <v>354783.66000000003</v>
      </c>
      <c r="R7" s="59">
        <v>1910</v>
      </c>
      <c r="S7" s="57">
        <f t="shared" si="24"/>
        <v>1615.9052453468698</v>
      </c>
      <c r="T7" s="57">
        <f t="shared" si="25"/>
        <v>39351.730000000003</v>
      </c>
      <c r="U7" s="60">
        <v>48300</v>
      </c>
      <c r="V7" s="58">
        <f t="shared" si="26"/>
        <v>40862.94416243655</v>
      </c>
      <c r="W7" s="67">
        <f t="shared" si="27"/>
        <v>995124.9</v>
      </c>
      <c r="X7" s="54">
        <v>1.179</v>
      </c>
      <c r="Y7" s="54">
        <v>1.1792</v>
      </c>
      <c r="Z7" s="52">
        <v>1.1819999999999999</v>
      </c>
      <c r="AA7" s="52">
        <v>24.36</v>
      </c>
      <c r="AB7" s="52">
        <v>20.603000000000002</v>
      </c>
    </row>
    <row r="8" spans="1:28" ht="13.5" x14ac:dyDescent="0.25">
      <c r="A8" s="19">
        <v>5</v>
      </c>
      <c r="B8" s="48">
        <v>1</v>
      </c>
      <c r="C8" s="59">
        <v>12822</v>
      </c>
      <c r="D8" s="56">
        <f t="shared" si="14"/>
        <v>10867.943719274454</v>
      </c>
      <c r="E8" s="57">
        <f t="shared" si="15"/>
        <v>264325.52999999997</v>
      </c>
      <c r="F8" s="59">
        <v>3014</v>
      </c>
      <c r="G8" s="57">
        <f t="shared" si="16"/>
        <v>2554.6702830988306</v>
      </c>
      <c r="H8" s="57">
        <f t="shared" si="17"/>
        <v>62133.609999999993</v>
      </c>
      <c r="I8" s="59">
        <v>2579</v>
      </c>
      <c r="J8" s="57">
        <f t="shared" si="18"/>
        <v>2185.9637226648583</v>
      </c>
      <c r="K8" s="57">
        <f t="shared" si="19"/>
        <v>53166.084999999999</v>
      </c>
      <c r="L8" s="59">
        <v>3255</v>
      </c>
      <c r="M8" s="57">
        <f t="shared" si="20"/>
        <v>2758.9421935921346</v>
      </c>
      <c r="N8" s="57">
        <f t="shared" si="21"/>
        <v>67101.824999999997</v>
      </c>
      <c r="O8" s="59">
        <v>16680</v>
      </c>
      <c r="P8" s="57">
        <f t="shared" si="22"/>
        <v>14137.989489744024</v>
      </c>
      <c r="Q8" s="57">
        <f t="shared" si="23"/>
        <v>343858.19999999995</v>
      </c>
      <c r="R8" s="59">
        <v>1904</v>
      </c>
      <c r="S8" s="57">
        <f t="shared" si="24"/>
        <v>1613.8328530259366</v>
      </c>
      <c r="T8" s="57">
        <f t="shared" si="25"/>
        <v>39250.959999999999</v>
      </c>
      <c r="U8" s="60">
        <v>46700</v>
      </c>
      <c r="V8" s="58">
        <f t="shared" si="26"/>
        <v>39582.980166129855</v>
      </c>
      <c r="W8" s="67">
        <f t="shared" si="27"/>
        <v>962720.49999999988</v>
      </c>
      <c r="X8" s="54">
        <v>1.1768000000000001</v>
      </c>
      <c r="Y8" s="54">
        <v>1.1768000000000001</v>
      </c>
      <c r="Z8" s="54">
        <v>1.1798</v>
      </c>
      <c r="AA8" s="52">
        <v>24.315000000000001</v>
      </c>
      <c r="AB8" s="52">
        <v>20.614999999999998</v>
      </c>
    </row>
    <row r="9" spans="1:28" ht="13.5" x14ac:dyDescent="0.25">
      <c r="A9" s="19">
        <v>6</v>
      </c>
      <c r="B9" s="48">
        <v>1</v>
      </c>
      <c r="C9" s="59">
        <v>12840</v>
      </c>
      <c r="D9" s="56">
        <f t="shared" si="14"/>
        <v>10886.891639816857</v>
      </c>
      <c r="E9" s="57">
        <f t="shared" si="15"/>
        <v>263887.68</v>
      </c>
      <c r="F9" s="59">
        <v>3045</v>
      </c>
      <c r="G9" s="57">
        <f t="shared" si="16"/>
        <v>2581.8212650500254</v>
      </c>
      <c r="H9" s="57">
        <f t="shared" si="17"/>
        <v>62580.84</v>
      </c>
      <c r="I9" s="59">
        <v>2579</v>
      </c>
      <c r="J9" s="57">
        <f t="shared" si="18"/>
        <v>2186.7051042903172</v>
      </c>
      <c r="K9" s="57">
        <f t="shared" si="19"/>
        <v>53003.608</v>
      </c>
      <c r="L9" s="59">
        <v>3290</v>
      </c>
      <c r="M9" s="57">
        <f t="shared" si="20"/>
        <v>2789.5540105138207</v>
      </c>
      <c r="N9" s="57">
        <f t="shared" si="21"/>
        <v>67616.08</v>
      </c>
      <c r="O9" s="59">
        <v>16800</v>
      </c>
      <c r="P9" s="57">
        <f t="shared" si="22"/>
        <v>14244.531117517381</v>
      </c>
      <c r="Q9" s="57">
        <f t="shared" si="23"/>
        <v>345273.59999999998</v>
      </c>
      <c r="R9" s="59">
        <v>1906</v>
      </c>
      <c r="S9" s="57">
        <f t="shared" si="24"/>
        <v>1616.0759708326268</v>
      </c>
      <c r="T9" s="57">
        <f t="shared" si="25"/>
        <v>39172.112000000001</v>
      </c>
      <c r="U9" s="60">
        <v>45845</v>
      </c>
      <c r="V9" s="58">
        <f t="shared" si="26"/>
        <v>38871.460064439547</v>
      </c>
      <c r="W9" s="67">
        <f t="shared" si="27"/>
        <v>942206.44</v>
      </c>
      <c r="X9" s="54">
        <v>1.1763999999999999</v>
      </c>
      <c r="Y9" s="54">
        <v>1.1761999999999999</v>
      </c>
      <c r="Z9" s="54">
        <v>1.1794</v>
      </c>
      <c r="AA9" s="52">
        <v>24.24</v>
      </c>
      <c r="AB9" s="52">
        <v>20.552</v>
      </c>
    </row>
    <row r="10" spans="1:28" ht="13.5" x14ac:dyDescent="0.25">
      <c r="A10" s="19">
        <v>7</v>
      </c>
      <c r="B10" s="48"/>
      <c r="C10" s="59"/>
      <c r="D10" s="56"/>
      <c r="E10" s="57"/>
      <c r="F10" s="59"/>
      <c r="G10" s="57"/>
      <c r="H10" s="57"/>
      <c r="I10" s="59"/>
      <c r="J10" s="57"/>
      <c r="K10" s="57"/>
      <c r="L10" s="59"/>
      <c r="M10" s="57"/>
      <c r="N10" s="57"/>
      <c r="O10" s="59"/>
      <c r="P10" s="57"/>
      <c r="Q10" s="57"/>
      <c r="R10" s="59"/>
      <c r="S10" s="57"/>
      <c r="T10" s="57"/>
      <c r="U10" s="60"/>
      <c r="V10" s="58"/>
      <c r="W10" s="67"/>
      <c r="X10" s="54"/>
      <c r="Y10" s="54"/>
      <c r="Z10" s="54"/>
      <c r="AA10" s="52"/>
      <c r="AB10" s="52"/>
    </row>
    <row r="11" spans="1:28" ht="13.5" x14ac:dyDescent="0.25">
      <c r="A11" s="19">
        <v>8</v>
      </c>
      <c r="B11" s="48"/>
      <c r="C11" s="59"/>
      <c r="D11" s="56"/>
      <c r="E11" s="57"/>
      <c r="F11" s="59"/>
      <c r="G11" s="57"/>
      <c r="H11" s="57"/>
      <c r="I11" s="59"/>
      <c r="J11" s="57"/>
      <c r="K11" s="57"/>
      <c r="L11" s="59"/>
      <c r="M11" s="57"/>
      <c r="N11" s="57"/>
      <c r="O11" s="59"/>
      <c r="P11" s="57"/>
      <c r="Q11" s="57"/>
      <c r="R11" s="59"/>
      <c r="S11" s="57"/>
      <c r="T11" s="57"/>
      <c r="U11" s="60"/>
      <c r="V11" s="58"/>
      <c r="W11" s="67"/>
      <c r="X11" s="54"/>
      <c r="Y11" s="54"/>
      <c r="Z11" s="54"/>
      <c r="AA11" s="52"/>
      <c r="AB11" s="52"/>
    </row>
    <row r="12" spans="1:28" ht="13.5" x14ac:dyDescent="0.25">
      <c r="A12" s="19">
        <v>9</v>
      </c>
      <c r="B12" s="48">
        <v>1</v>
      </c>
      <c r="C12" s="59">
        <v>12980</v>
      </c>
      <c r="D12" s="56">
        <f t="shared" si="14"/>
        <v>10920.410567053676</v>
      </c>
      <c r="E12" s="57">
        <f t="shared" si="15"/>
        <v>264363.66000000003</v>
      </c>
      <c r="F12" s="59">
        <v>3083.5</v>
      </c>
      <c r="G12" s="57">
        <f t="shared" si="16"/>
        <v>2594.2285041224968</v>
      </c>
      <c r="H12" s="57">
        <f t="shared" si="17"/>
        <v>62801.644500000002</v>
      </c>
      <c r="I12" s="59">
        <v>2579</v>
      </c>
      <c r="J12" s="57">
        <f t="shared" si="18"/>
        <v>2169.7795726064273</v>
      </c>
      <c r="K12" s="57">
        <f t="shared" si="19"/>
        <v>52526.493000000002</v>
      </c>
      <c r="L12" s="59">
        <v>3325.5</v>
      </c>
      <c r="M12" s="57">
        <f t="shared" si="20"/>
        <v>2797.8293791014635</v>
      </c>
      <c r="N12" s="57">
        <f t="shared" si="21"/>
        <v>67730.458500000008</v>
      </c>
      <c r="O12" s="59">
        <v>17050</v>
      </c>
      <c r="P12" s="57">
        <f t="shared" si="22"/>
        <v>14344.607100790845</v>
      </c>
      <c r="Q12" s="57">
        <f t="shared" si="23"/>
        <v>347257.35000000003</v>
      </c>
      <c r="R12" s="59">
        <v>1903</v>
      </c>
      <c r="S12" s="57">
        <f t="shared" si="24"/>
        <v>1601.0432441527846</v>
      </c>
      <c r="T12" s="57">
        <f t="shared" si="25"/>
        <v>38758.401000000005</v>
      </c>
      <c r="U12" s="60">
        <v>48110</v>
      </c>
      <c r="V12" s="58">
        <f t="shared" si="26"/>
        <v>40476.190476190473</v>
      </c>
      <c r="W12" s="67">
        <f t="shared" si="27"/>
        <v>979856.37</v>
      </c>
      <c r="X12" s="54">
        <v>1.1856</v>
      </c>
      <c r="Y12" s="54">
        <v>1.1851</v>
      </c>
      <c r="Z12" s="54">
        <v>1.1886000000000001</v>
      </c>
      <c r="AA12" s="52">
        <v>24.22</v>
      </c>
      <c r="AB12" s="52">
        <v>20.367000000000001</v>
      </c>
    </row>
    <row r="13" spans="1:28" ht="13.5" x14ac:dyDescent="0.25">
      <c r="A13" s="19">
        <v>10</v>
      </c>
      <c r="B13" s="48">
        <v>1</v>
      </c>
      <c r="C13" s="59">
        <v>13002</v>
      </c>
      <c r="D13" s="56">
        <f t="shared" si="14"/>
        <v>10931.562132167479</v>
      </c>
      <c r="E13" s="57">
        <f t="shared" si="15"/>
        <v>265214.79599999997</v>
      </c>
      <c r="F13" s="59">
        <v>3063</v>
      </c>
      <c r="G13" s="57">
        <f t="shared" si="16"/>
        <v>2575.2480242138895</v>
      </c>
      <c r="H13" s="57">
        <f t="shared" si="17"/>
        <v>62479.074000000001</v>
      </c>
      <c r="I13" s="59">
        <v>2579</v>
      </c>
      <c r="J13" s="57">
        <f t="shared" si="18"/>
        <v>2168.3201614259292</v>
      </c>
      <c r="K13" s="57">
        <f t="shared" si="19"/>
        <v>52606.442000000003</v>
      </c>
      <c r="L13" s="59">
        <v>3342</v>
      </c>
      <c r="M13" s="57">
        <f t="shared" si="20"/>
        <v>2809.8200773499243</v>
      </c>
      <c r="N13" s="57">
        <f t="shared" si="21"/>
        <v>68170.115999999995</v>
      </c>
      <c r="O13" s="59">
        <v>16980</v>
      </c>
      <c r="P13" s="57">
        <f t="shared" si="22"/>
        <v>14276.105599461913</v>
      </c>
      <c r="Q13" s="57">
        <f t="shared" si="23"/>
        <v>346358.04</v>
      </c>
      <c r="R13" s="59">
        <v>1910.5</v>
      </c>
      <c r="S13" s="57">
        <f t="shared" si="24"/>
        <v>1606.2720699512358</v>
      </c>
      <c r="T13" s="57">
        <f t="shared" si="25"/>
        <v>38970.379000000001</v>
      </c>
      <c r="U13" s="60">
        <v>47975</v>
      </c>
      <c r="V13" s="58">
        <f t="shared" si="26"/>
        <v>40335.463258785945</v>
      </c>
      <c r="W13" s="67">
        <f t="shared" si="27"/>
        <v>978594.04999999993</v>
      </c>
      <c r="X13" s="54">
        <v>1.1863999999999999</v>
      </c>
      <c r="Y13" s="54">
        <v>1.1863999999999999</v>
      </c>
      <c r="Z13" s="54">
        <v>1.1894</v>
      </c>
      <c r="AA13" s="52">
        <v>24.26</v>
      </c>
      <c r="AB13" s="52">
        <v>20.398</v>
      </c>
    </row>
    <row r="14" spans="1:28" ht="13.5" x14ac:dyDescent="0.25">
      <c r="A14" s="19">
        <v>11</v>
      </c>
      <c r="B14" s="48">
        <v>1</v>
      </c>
      <c r="C14" s="59">
        <v>13327</v>
      </c>
      <c r="D14" s="56">
        <f t="shared" si="14"/>
        <v>11199.159663865546</v>
      </c>
      <c r="E14" s="57">
        <f t="shared" si="15"/>
        <v>271537.625</v>
      </c>
      <c r="F14" s="59">
        <v>3098</v>
      </c>
      <c r="G14" s="57">
        <f t="shared" si="16"/>
        <v>2603.3613445378151</v>
      </c>
      <c r="H14" s="57">
        <f t="shared" si="17"/>
        <v>63121.75</v>
      </c>
      <c r="I14" s="59">
        <v>2579</v>
      </c>
      <c r="J14" s="57">
        <f t="shared" si="18"/>
        <v>2167.2268907563025</v>
      </c>
      <c r="K14" s="57">
        <f t="shared" si="19"/>
        <v>52547.125</v>
      </c>
      <c r="L14" s="59">
        <v>3437</v>
      </c>
      <c r="M14" s="57">
        <f t="shared" si="20"/>
        <v>2888.2352941176473</v>
      </c>
      <c r="N14" s="57">
        <f t="shared" si="21"/>
        <v>70028.875</v>
      </c>
      <c r="O14" s="59">
        <v>17720</v>
      </c>
      <c r="P14" s="57">
        <f t="shared" si="22"/>
        <v>14890.756302521009</v>
      </c>
      <c r="Q14" s="57">
        <f t="shared" si="23"/>
        <v>361045</v>
      </c>
      <c r="R14" s="59">
        <v>1938.5</v>
      </c>
      <c r="S14" s="57">
        <f t="shared" si="24"/>
        <v>1628.9915966386554</v>
      </c>
      <c r="T14" s="57">
        <f t="shared" si="25"/>
        <v>39496.9375</v>
      </c>
      <c r="U14" s="60">
        <v>50350</v>
      </c>
      <c r="V14" s="58">
        <f t="shared" si="26"/>
        <v>42310.924369747903</v>
      </c>
      <c r="W14" s="67">
        <f t="shared" si="27"/>
        <v>1025881.25</v>
      </c>
      <c r="X14" s="54">
        <v>1.1870000000000001</v>
      </c>
      <c r="Y14" s="54">
        <v>1.1870000000000001</v>
      </c>
      <c r="Z14" s="61">
        <v>1.19</v>
      </c>
      <c r="AA14" s="52">
        <v>24.245000000000001</v>
      </c>
      <c r="AB14" s="52">
        <v>20.375</v>
      </c>
    </row>
    <row r="15" spans="1:28" ht="13.5" x14ac:dyDescent="0.25">
      <c r="A15" s="19">
        <v>12</v>
      </c>
      <c r="B15" s="48">
        <v>1</v>
      </c>
      <c r="C15" s="59">
        <v>13172</v>
      </c>
      <c r="D15" s="56">
        <f t="shared" si="14"/>
        <v>11093.144685868283</v>
      </c>
      <c r="E15" s="57">
        <f t="shared" si="15"/>
        <v>268959.06800000003</v>
      </c>
      <c r="F15" s="59">
        <v>3117</v>
      </c>
      <c r="G15" s="57">
        <f t="shared" si="16"/>
        <v>2625.0631632137442</v>
      </c>
      <c r="H15" s="57">
        <f t="shared" si="17"/>
        <v>63646.023000000001</v>
      </c>
      <c r="I15" s="59">
        <v>2579</v>
      </c>
      <c r="J15" s="57">
        <f t="shared" si="18"/>
        <v>2171.9723766211891</v>
      </c>
      <c r="K15" s="57">
        <f t="shared" si="19"/>
        <v>52660.601000000002</v>
      </c>
      <c r="L15" s="59">
        <v>3396</v>
      </c>
      <c r="M15" s="57">
        <f t="shared" si="20"/>
        <v>2860.0303183425972</v>
      </c>
      <c r="N15" s="57">
        <f t="shared" si="21"/>
        <v>69342.923999999999</v>
      </c>
      <c r="O15" s="59">
        <v>17465</v>
      </c>
      <c r="P15" s="57">
        <f t="shared" si="22"/>
        <v>14708.607040592891</v>
      </c>
      <c r="Q15" s="57">
        <f t="shared" si="23"/>
        <v>356617.83500000002</v>
      </c>
      <c r="R15" s="59">
        <v>1949</v>
      </c>
      <c r="S15" s="57">
        <f t="shared" si="24"/>
        <v>1641.4013811689406</v>
      </c>
      <c r="T15" s="57">
        <f t="shared" si="25"/>
        <v>39796.631000000001</v>
      </c>
      <c r="U15" s="60">
        <v>49500</v>
      </c>
      <c r="V15" s="58">
        <f t="shared" si="26"/>
        <v>41687.721071248103</v>
      </c>
      <c r="W15" s="67">
        <f t="shared" si="27"/>
        <v>1010740.5</v>
      </c>
      <c r="X15" s="54">
        <v>1.1843999999999999</v>
      </c>
      <c r="Y15" s="54">
        <v>1.1840999999999999</v>
      </c>
      <c r="Z15" s="54">
        <v>1.1874</v>
      </c>
      <c r="AA15" s="52">
        <v>24.245000000000001</v>
      </c>
      <c r="AB15" s="52">
        <v>20.419</v>
      </c>
    </row>
    <row r="16" spans="1:28" ht="13.5" x14ac:dyDescent="0.25">
      <c r="A16" s="19">
        <v>13</v>
      </c>
      <c r="B16" s="48">
        <v>1</v>
      </c>
      <c r="C16" s="59">
        <v>12719</v>
      </c>
      <c r="D16" s="56">
        <f t="shared" si="14"/>
        <v>10722.475130669365</v>
      </c>
      <c r="E16" s="57">
        <f t="shared" si="15"/>
        <v>260141.70699999999</v>
      </c>
      <c r="F16" s="59">
        <v>2996</v>
      </c>
      <c r="G16" s="57">
        <f t="shared" si="16"/>
        <v>2525.712358792784</v>
      </c>
      <c r="H16" s="57">
        <f t="shared" si="17"/>
        <v>61277.187999999995</v>
      </c>
      <c r="I16" s="59">
        <v>2579</v>
      </c>
      <c r="J16" s="57">
        <f t="shared" si="18"/>
        <v>2174.1696172652169</v>
      </c>
      <c r="K16" s="57">
        <f t="shared" si="19"/>
        <v>52748.286999999997</v>
      </c>
      <c r="L16" s="59">
        <v>3295</v>
      </c>
      <c r="M16" s="57">
        <f t="shared" si="20"/>
        <v>2777.7777777777778</v>
      </c>
      <c r="N16" s="57">
        <f t="shared" si="21"/>
        <v>67392.634999999995</v>
      </c>
      <c r="O16" s="59">
        <v>16810</v>
      </c>
      <c r="P16" s="57">
        <f t="shared" si="22"/>
        <v>14171.303321530941</v>
      </c>
      <c r="Q16" s="57">
        <f t="shared" si="23"/>
        <v>343814.93</v>
      </c>
      <c r="R16" s="59">
        <v>1918</v>
      </c>
      <c r="S16" s="57">
        <f t="shared" si="24"/>
        <v>1616.9280053953803</v>
      </c>
      <c r="T16" s="57">
        <f t="shared" si="25"/>
        <v>39228.853999999999</v>
      </c>
      <c r="U16" s="60">
        <v>48300</v>
      </c>
      <c r="V16" s="58">
        <f t="shared" si="26"/>
        <v>40718.259989883663</v>
      </c>
      <c r="W16" s="67">
        <f t="shared" si="27"/>
        <v>987879.9</v>
      </c>
      <c r="X16" s="54">
        <v>1.1832</v>
      </c>
      <c r="Y16" s="54">
        <v>1.1832</v>
      </c>
      <c r="Z16" s="54">
        <v>1.1861999999999999</v>
      </c>
      <c r="AA16" s="52">
        <v>24.26</v>
      </c>
      <c r="AB16" s="52">
        <v>20.452999999999999</v>
      </c>
    </row>
    <row r="17" spans="1:28" ht="13.5" x14ac:dyDescent="0.25">
      <c r="A17" s="19">
        <v>14</v>
      </c>
      <c r="B17" s="48"/>
      <c r="C17" s="59"/>
      <c r="D17" s="56"/>
      <c r="E17" s="57"/>
      <c r="F17" s="59"/>
      <c r="G17" s="57"/>
      <c r="H17" s="57"/>
      <c r="I17" s="59"/>
      <c r="J17" s="57"/>
      <c r="K17" s="57"/>
      <c r="L17" s="59"/>
      <c r="M17" s="57"/>
      <c r="N17" s="57"/>
      <c r="O17" s="59"/>
      <c r="P17" s="57"/>
      <c r="Q17" s="57"/>
      <c r="R17" s="59"/>
      <c r="S17" s="57"/>
      <c r="T17" s="57"/>
      <c r="U17" s="60"/>
      <c r="V17" s="58"/>
      <c r="W17" s="67"/>
      <c r="X17" s="54"/>
      <c r="Y17" s="54"/>
      <c r="Z17" s="54"/>
      <c r="AA17" s="52"/>
      <c r="AB17" s="52"/>
    </row>
    <row r="18" spans="1:28" ht="13.5" x14ac:dyDescent="0.25">
      <c r="A18" s="19">
        <v>15</v>
      </c>
      <c r="B18" s="48"/>
      <c r="C18" s="59"/>
      <c r="D18" s="56"/>
      <c r="E18" s="57"/>
      <c r="F18" s="59"/>
      <c r="G18" s="57"/>
      <c r="H18" s="57"/>
      <c r="I18" s="59"/>
      <c r="J18" s="57"/>
      <c r="K18" s="57"/>
      <c r="L18" s="59"/>
      <c r="M18" s="57"/>
      <c r="N18" s="57"/>
      <c r="O18" s="59"/>
      <c r="P18" s="57"/>
      <c r="Q18" s="57"/>
      <c r="R18" s="59"/>
      <c r="S18" s="57"/>
      <c r="T18" s="57"/>
      <c r="U18" s="60"/>
      <c r="V18" s="58"/>
      <c r="W18" s="67"/>
      <c r="X18" s="54"/>
      <c r="Y18" s="54"/>
      <c r="Z18" s="54"/>
      <c r="AA18" s="52"/>
      <c r="AB18" s="52"/>
    </row>
    <row r="19" spans="1:28" ht="13.5" x14ac:dyDescent="0.25">
      <c r="A19" s="19">
        <v>16</v>
      </c>
      <c r="B19" s="48">
        <v>1</v>
      </c>
      <c r="C19" s="59">
        <v>12757</v>
      </c>
      <c r="D19" s="56">
        <f t="shared" ref="D19" si="28">IF(C19=0,"",C19/Z19)</f>
        <v>10762.676115751286</v>
      </c>
      <c r="E19" s="57">
        <f t="shared" ref="E19" si="29">C19*AB19</f>
        <v>261123.03300000002</v>
      </c>
      <c r="F19" s="59">
        <v>3037.5</v>
      </c>
      <c r="G19" s="57">
        <f t="shared" ref="G19" si="30">IF(F19=0,"",F19/Z19)</f>
        <v>2562.6423690205011</v>
      </c>
      <c r="H19" s="57">
        <f t="shared" ref="H19" si="31">F19*AB19</f>
        <v>62174.587500000001</v>
      </c>
      <c r="I19" s="59">
        <v>2579</v>
      </c>
      <c r="J19" s="57">
        <f t="shared" ref="J19" si="32">IF(I19=0,"",I19/Z19)</f>
        <v>2175.8204673922214</v>
      </c>
      <c r="K19" s="57">
        <f t="shared" ref="K19" si="33">I19*AB19</f>
        <v>52789.550999999999</v>
      </c>
      <c r="L19" s="59">
        <v>3256</v>
      </c>
      <c r="M19" s="57">
        <f t="shared" ref="M19" si="34">IF(L19=0,"",L19/Z19)</f>
        <v>2746.9838859360498</v>
      </c>
      <c r="N19" s="57">
        <f t="shared" ref="N19" si="35">L19*AB19</f>
        <v>66647.063999999998</v>
      </c>
      <c r="O19" s="59">
        <v>16760</v>
      </c>
      <c r="P19" s="57">
        <f t="shared" ref="P19" si="36">IF(O19=0,"",O19/Z19)</f>
        <v>14139.880199105712</v>
      </c>
      <c r="Q19" s="57">
        <f t="shared" ref="Q19" si="37">O19*AB19</f>
        <v>343060.44</v>
      </c>
      <c r="R19" s="59">
        <v>1902.5</v>
      </c>
      <c r="S19" s="57">
        <f t="shared" ref="S19" si="38">IF(R19=0,"",R19/Z19)</f>
        <v>1605.0788829832109</v>
      </c>
      <c r="T19" s="57">
        <f t="shared" ref="T19" si="39">R19*AB19</f>
        <v>38942.272499999999</v>
      </c>
      <c r="U19" s="60">
        <v>46295</v>
      </c>
      <c r="V19" s="58">
        <f t="shared" ref="V19" si="40">IF(U19=0,"",U19/Z19)</f>
        <v>39057.622542816163</v>
      </c>
      <c r="W19" s="67">
        <f t="shared" ref="W19" si="41">U19*AB19</f>
        <v>947612.3550000001</v>
      </c>
      <c r="X19" s="54">
        <v>1.1825000000000001</v>
      </c>
      <c r="Y19" s="54">
        <v>1.1820999999999999</v>
      </c>
      <c r="Z19" s="54">
        <v>1.1853</v>
      </c>
      <c r="AA19" s="52">
        <v>24.26</v>
      </c>
      <c r="AB19" s="52">
        <v>20.469000000000001</v>
      </c>
    </row>
    <row r="20" spans="1:28" ht="13.5" x14ac:dyDescent="0.25">
      <c r="A20" s="19">
        <v>17</v>
      </c>
      <c r="B20" s="48">
        <v>1</v>
      </c>
      <c r="C20" s="59">
        <v>12561</v>
      </c>
      <c r="D20" s="56">
        <f t="shared" ref="D20:D23" si="42">IF(C20=0,"",C20/Z20)</f>
        <v>10619.715928305715</v>
      </c>
      <c r="E20" s="57">
        <f t="shared" ref="E20:E23" si="43">C20*AB20</f>
        <v>257776.84199999998</v>
      </c>
      <c r="F20" s="59">
        <v>3014</v>
      </c>
      <c r="G20" s="57">
        <f t="shared" ref="G20:G23" si="44">IF(F20=0,"",F20/Z20)</f>
        <v>2548.1907338518768</v>
      </c>
      <c r="H20" s="57">
        <f t="shared" ref="H20:H23" si="45">F20*AB20</f>
        <v>61853.307999999997</v>
      </c>
      <c r="I20" s="59">
        <v>2579</v>
      </c>
      <c r="J20" s="57">
        <f t="shared" ref="J20:J23" si="46">IF(I20=0,"",I20/Z20)</f>
        <v>2180.4193439296582</v>
      </c>
      <c r="K20" s="57">
        <f t="shared" ref="K20:K23" si="47">I20*AB20</f>
        <v>52926.237999999998</v>
      </c>
      <c r="L20" s="59">
        <v>3250</v>
      </c>
      <c r="M20" s="57">
        <f t="shared" ref="M20:M23" si="48">IF(L20=0,"",L20/Z20)</f>
        <v>2747.717281028069</v>
      </c>
      <c r="N20" s="57">
        <f t="shared" ref="N20:N23" si="49">L20*AB20</f>
        <v>66696.5</v>
      </c>
      <c r="O20" s="59">
        <v>16665</v>
      </c>
      <c r="P20" s="57">
        <f t="shared" ref="P20:P23" si="50">IF(O20=0,"",O20/Z20)</f>
        <v>14089.448765640851</v>
      </c>
      <c r="Q20" s="57">
        <f t="shared" ref="Q20:Q23" si="51">O20*AB20</f>
        <v>341999.12999999995</v>
      </c>
      <c r="R20" s="59">
        <v>1899</v>
      </c>
      <c r="S20" s="57">
        <f t="shared" ref="S20:S23" si="52">IF(R20=0,"",R20/Z20)</f>
        <v>1605.5123435914777</v>
      </c>
      <c r="T20" s="57">
        <f t="shared" ref="T20:T23" si="53">R20*AB20</f>
        <v>38971.277999999998</v>
      </c>
      <c r="U20" s="60">
        <v>46000</v>
      </c>
      <c r="V20" s="58">
        <f t="shared" ref="V20:V23" si="54">IF(U20=0,"",U20/Z20)</f>
        <v>38890.76766993574</v>
      </c>
      <c r="W20" s="67">
        <f t="shared" ref="W20:W23" si="55">U20*AB20</f>
        <v>944011.99999999988</v>
      </c>
      <c r="X20" s="54">
        <v>1.1796</v>
      </c>
      <c r="Y20" s="54">
        <v>1.1798999999999999</v>
      </c>
      <c r="Z20" s="54">
        <v>1.1828000000000001</v>
      </c>
      <c r="AA20" s="52">
        <v>24.274999999999999</v>
      </c>
      <c r="AB20" s="52">
        <v>20.521999999999998</v>
      </c>
    </row>
    <row r="21" spans="1:28" ht="13.5" x14ac:dyDescent="0.25">
      <c r="A21" s="19">
        <v>18</v>
      </c>
      <c r="B21" s="48">
        <v>1</v>
      </c>
      <c r="C21" s="59">
        <v>12603</v>
      </c>
      <c r="D21" s="56">
        <f t="shared" si="42"/>
        <v>10644.425675675677</v>
      </c>
      <c r="E21" s="57">
        <f t="shared" si="43"/>
        <v>258033.82200000001</v>
      </c>
      <c r="F21" s="59">
        <v>3035</v>
      </c>
      <c r="G21" s="57">
        <f t="shared" si="44"/>
        <v>2563.3445945945946</v>
      </c>
      <c r="H21" s="57">
        <f t="shared" si="45"/>
        <v>62138.590000000004</v>
      </c>
      <c r="I21" s="59">
        <v>2579</v>
      </c>
      <c r="J21" s="57">
        <f t="shared" si="46"/>
        <v>2178.2094594594596</v>
      </c>
      <c r="K21" s="57">
        <f t="shared" si="47"/>
        <v>52802.446000000004</v>
      </c>
      <c r="L21" s="59">
        <v>3277</v>
      </c>
      <c r="M21" s="57">
        <f t="shared" si="48"/>
        <v>2767.7364864864867</v>
      </c>
      <c r="N21" s="57">
        <f t="shared" si="49"/>
        <v>67093.297999999995</v>
      </c>
      <c r="O21" s="59">
        <v>16840</v>
      </c>
      <c r="P21" s="57">
        <f t="shared" si="50"/>
        <v>14222.972972972973</v>
      </c>
      <c r="Q21" s="57">
        <f t="shared" si="51"/>
        <v>344782.16</v>
      </c>
      <c r="R21" s="59">
        <v>1904</v>
      </c>
      <c r="S21" s="57">
        <f t="shared" si="52"/>
        <v>1608.1081081081081</v>
      </c>
      <c r="T21" s="57">
        <f t="shared" si="53"/>
        <v>38982.495999999999</v>
      </c>
      <c r="U21" s="60">
        <v>45950</v>
      </c>
      <c r="V21" s="58">
        <f t="shared" si="54"/>
        <v>38809.121621621627</v>
      </c>
      <c r="W21" s="67">
        <f t="shared" si="55"/>
        <v>940780.3</v>
      </c>
      <c r="X21" s="54">
        <v>1.1815</v>
      </c>
      <c r="Y21" s="54">
        <v>1.181</v>
      </c>
      <c r="Z21" s="54">
        <v>1.1839999999999999</v>
      </c>
      <c r="AA21" s="52">
        <v>24.25</v>
      </c>
      <c r="AB21" s="52">
        <v>20.474</v>
      </c>
    </row>
    <row r="22" spans="1:28" ht="13.5" x14ac:dyDescent="0.25">
      <c r="A22" s="19">
        <v>19</v>
      </c>
      <c r="B22" s="48">
        <v>1</v>
      </c>
      <c r="C22" s="59">
        <v>12626</v>
      </c>
      <c r="D22" s="56">
        <f t="shared" si="42"/>
        <v>10727.272727272726</v>
      </c>
      <c r="E22" s="57">
        <f t="shared" si="43"/>
        <v>260385.99800000002</v>
      </c>
      <c r="F22" s="59">
        <v>3026</v>
      </c>
      <c r="G22" s="57">
        <f t="shared" si="44"/>
        <v>2570.9430756159727</v>
      </c>
      <c r="H22" s="57">
        <f t="shared" si="45"/>
        <v>62405.198000000004</v>
      </c>
      <c r="I22" s="59">
        <v>2579</v>
      </c>
      <c r="J22" s="57">
        <f t="shared" si="46"/>
        <v>2191.1639762107052</v>
      </c>
      <c r="K22" s="57">
        <f t="shared" si="47"/>
        <v>53186.717000000004</v>
      </c>
      <c r="L22" s="59">
        <v>3292</v>
      </c>
      <c r="M22" s="57">
        <f t="shared" si="48"/>
        <v>2796.9413763806288</v>
      </c>
      <c r="N22" s="57">
        <f t="shared" si="49"/>
        <v>67890.915999999997</v>
      </c>
      <c r="O22" s="59">
        <v>16940</v>
      </c>
      <c r="P22" s="57">
        <f t="shared" si="50"/>
        <v>14392.52336448598</v>
      </c>
      <c r="Q22" s="57">
        <f t="shared" si="51"/>
        <v>349353.62</v>
      </c>
      <c r="R22" s="59">
        <v>1908.5</v>
      </c>
      <c r="S22" s="57">
        <f t="shared" si="52"/>
        <v>1621.4953271028037</v>
      </c>
      <c r="T22" s="57">
        <f t="shared" si="53"/>
        <v>39358.995500000005</v>
      </c>
      <c r="U22" s="60">
        <v>46045</v>
      </c>
      <c r="V22" s="58">
        <f t="shared" si="54"/>
        <v>39120.645709430755</v>
      </c>
      <c r="W22" s="67">
        <f t="shared" si="55"/>
        <v>949586.03500000003</v>
      </c>
      <c r="X22" s="54">
        <v>1.1722999999999999</v>
      </c>
      <c r="Y22" s="54">
        <v>1.1738</v>
      </c>
      <c r="Z22" s="52">
        <v>1.177</v>
      </c>
      <c r="AA22" s="52">
        <v>24.25</v>
      </c>
      <c r="AB22" s="52">
        <v>20.623000000000001</v>
      </c>
    </row>
    <row r="23" spans="1:28" ht="13.5" x14ac:dyDescent="0.25">
      <c r="A23" s="19">
        <v>20</v>
      </c>
      <c r="B23" s="48">
        <v>1</v>
      </c>
      <c r="C23" s="59">
        <v>12750</v>
      </c>
      <c r="D23" s="56">
        <f t="shared" si="42"/>
        <v>10836.308006119327</v>
      </c>
      <c r="E23" s="57">
        <f t="shared" si="43"/>
        <v>262599</v>
      </c>
      <c r="F23" s="59">
        <v>3053</v>
      </c>
      <c r="G23" s="57">
        <f t="shared" si="44"/>
        <v>2594.764575896651</v>
      </c>
      <c r="H23" s="57">
        <f t="shared" si="45"/>
        <v>62879.588000000003</v>
      </c>
      <c r="I23" s="59">
        <v>2579</v>
      </c>
      <c r="J23" s="57">
        <f t="shared" si="46"/>
        <v>2191.9088900220972</v>
      </c>
      <c r="K23" s="57">
        <f t="shared" si="47"/>
        <v>53117.084000000003</v>
      </c>
      <c r="L23" s="59">
        <v>3309</v>
      </c>
      <c r="M23" s="57">
        <f t="shared" si="48"/>
        <v>2812.3406425293215</v>
      </c>
      <c r="N23" s="57">
        <f t="shared" si="49"/>
        <v>68152.164000000004</v>
      </c>
      <c r="O23" s="59">
        <v>17155</v>
      </c>
      <c r="P23" s="57">
        <f t="shared" si="50"/>
        <v>14580.146183919767</v>
      </c>
      <c r="Q23" s="57">
        <f t="shared" si="51"/>
        <v>353324.38</v>
      </c>
      <c r="R23" s="59">
        <v>1902</v>
      </c>
      <c r="S23" s="57">
        <f t="shared" si="52"/>
        <v>1616.5221825599183</v>
      </c>
      <c r="T23" s="57">
        <f t="shared" si="53"/>
        <v>39173.591999999997</v>
      </c>
      <c r="U23" s="60">
        <v>45500</v>
      </c>
      <c r="V23" s="58">
        <f t="shared" si="54"/>
        <v>38670.746217916028</v>
      </c>
      <c r="W23" s="67">
        <f t="shared" si="55"/>
        <v>937118</v>
      </c>
      <c r="X23" s="54">
        <v>1.1737</v>
      </c>
      <c r="Y23" s="54">
        <v>1.1736</v>
      </c>
      <c r="Z23" s="54">
        <v>1.1766000000000001</v>
      </c>
      <c r="AA23" s="52">
        <v>24.24</v>
      </c>
      <c r="AB23" s="52">
        <v>20.596</v>
      </c>
    </row>
    <row r="24" spans="1:28" ht="13.5" x14ac:dyDescent="0.25">
      <c r="A24" s="19">
        <v>21</v>
      </c>
      <c r="B24" s="48"/>
      <c r="C24" s="59"/>
      <c r="D24" s="56"/>
      <c r="E24" s="57"/>
      <c r="F24" s="59"/>
      <c r="G24" s="57"/>
      <c r="H24" s="57"/>
      <c r="I24" s="59"/>
      <c r="J24" s="57"/>
      <c r="K24" s="57"/>
      <c r="L24" s="59"/>
      <c r="M24" s="57"/>
      <c r="N24" s="57"/>
      <c r="O24" s="59"/>
      <c r="P24" s="57"/>
      <c r="Q24" s="57"/>
      <c r="R24" s="59"/>
      <c r="S24" s="57"/>
      <c r="T24" s="57"/>
      <c r="U24" s="60"/>
      <c r="V24" s="58"/>
      <c r="W24" s="67"/>
      <c r="X24" s="54"/>
      <c r="Y24" s="54"/>
      <c r="Z24" s="54"/>
      <c r="AA24" s="52"/>
      <c r="AB24" s="52"/>
    </row>
    <row r="25" spans="1:28" ht="13.5" x14ac:dyDescent="0.25">
      <c r="A25" s="19">
        <v>22</v>
      </c>
      <c r="B25" s="48"/>
      <c r="C25" s="59"/>
      <c r="D25" s="56"/>
      <c r="E25" s="57"/>
      <c r="F25" s="59"/>
      <c r="G25" s="57"/>
      <c r="H25" s="57"/>
      <c r="I25" s="59"/>
      <c r="J25" s="57"/>
      <c r="K25" s="57"/>
      <c r="L25" s="59"/>
      <c r="M25" s="57"/>
      <c r="N25" s="57"/>
      <c r="O25" s="59"/>
      <c r="P25" s="57"/>
      <c r="Q25" s="57"/>
      <c r="R25" s="59"/>
      <c r="S25" s="57"/>
      <c r="T25" s="57"/>
      <c r="U25" s="60"/>
      <c r="V25" s="58"/>
      <c r="W25" s="67"/>
      <c r="X25" s="54"/>
      <c r="Y25" s="54"/>
      <c r="Z25" s="54"/>
      <c r="AA25" s="52"/>
      <c r="AB25" s="52"/>
    </row>
    <row r="26" spans="1:28" ht="13.5" x14ac:dyDescent="0.25">
      <c r="A26" s="19">
        <v>23</v>
      </c>
      <c r="B26" s="48">
        <v>1</v>
      </c>
      <c r="C26" s="59">
        <v>12832</v>
      </c>
      <c r="D26" s="56">
        <f t="shared" ref="D26:D27" si="56">IF(C26=0,"",C26/Z26)</f>
        <v>10891.189950772365</v>
      </c>
      <c r="E26" s="57">
        <f t="shared" ref="E26:E27" si="57">C26*AB26</f>
        <v>263723.26399999997</v>
      </c>
      <c r="F26" s="59">
        <v>3070</v>
      </c>
      <c r="G26" s="57">
        <f t="shared" ref="G26:G27" si="58">IF(F26=0,"",F26/Z26)</f>
        <v>2605.6696655915807</v>
      </c>
      <c r="H26" s="57">
        <f t="shared" ref="H26:H27" si="59">F26*AB26</f>
        <v>63094.64</v>
      </c>
      <c r="I26" s="59">
        <v>2579</v>
      </c>
      <c r="J26" s="57">
        <f t="shared" ref="J26:J27" si="60">IF(I26=0,"",I26/Z26)</f>
        <v>2188.9322695637416</v>
      </c>
      <c r="K26" s="57">
        <f t="shared" ref="K26:K27" si="61">I26*AB26</f>
        <v>53003.608</v>
      </c>
      <c r="L26" s="59">
        <v>3324</v>
      </c>
      <c r="M26" s="57">
        <f t="shared" ref="M26:M27" si="62">IF(L26=0,"",L26/Z26)</f>
        <v>2821.2527584450859</v>
      </c>
      <c r="N26" s="57">
        <f t="shared" ref="N26:N27" si="63">L26*AB26</f>
        <v>68314.847999999998</v>
      </c>
      <c r="O26" s="59">
        <v>17355</v>
      </c>
      <c r="P26" s="57">
        <f t="shared" ref="P26:P27" si="64">IF(O26=0,"",O26/Z26)</f>
        <v>14730.096757766085</v>
      </c>
      <c r="Q26" s="57">
        <f t="shared" ref="Q26:Q27" si="65">O26*AB26</f>
        <v>356679.96</v>
      </c>
      <c r="R26" s="59">
        <v>1911</v>
      </c>
      <c r="S26" s="57">
        <f t="shared" ref="S26:S27" si="66">IF(R26=0,"",R26/Z26)</f>
        <v>1621.9657104057037</v>
      </c>
      <c r="T26" s="57">
        <f t="shared" ref="T26:T27" si="67">R26*AB26</f>
        <v>39274.871999999996</v>
      </c>
      <c r="U26" s="60">
        <v>47500</v>
      </c>
      <c r="V26" s="58">
        <f t="shared" ref="V26:V27" si="68">IF(U26=0,"",U26/Z26)</f>
        <v>40315.735868273638</v>
      </c>
      <c r="W26" s="67">
        <f t="shared" ref="W26:W27" si="69">U26*AB26</f>
        <v>976220</v>
      </c>
      <c r="X26" s="54">
        <v>1.1754</v>
      </c>
      <c r="Y26" s="54">
        <v>1.175</v>
      </c>
      <c r="Z26" s="54">
        <v>1.1781999999999999</v>
      </c>
      <c r="AA26" s="52">
        <v>24.22</v>
      </c>
      <c r="AB26" s="52">
        <v>20.552</v>
      </c>
    </row>
    <row r="27" spans="1:28" ht="13.5" x14ac:dyDescent="0.25">
      <c r="A27" s="19">
        <v>24</v>
      </c>
      <c r="B27" s="48">
        <v>1</v>
      </c>
      <c r="C27" s="59">
        <v>13011</v>
      </c>
      <c r="D27" s="56">
        <f t="shared" si="56"/>
        <v>11043.116618570702</v>
      </c>
      <c r="E27" s="57">
        <f t="shared" si="57"/>
        <v>267610.24800000002</v>
      </c>
      <c r="F27" s="59">
        <v>3077</v>
      </c>
      <c r="G27" s="57">
        <f t="shared" si="58"/>
        <v>2611.6109319300631</v>
      </c>
      <c r="H27" s="57">
        <f t="shared" si="59"/>
        <v>63287.736000000004</v>
      </c>
      <c r="I27" s="59">
        <v>2579</v>
      </c>
      <c r="J27" s="57">
        <f t="shared" si="60"/>
        <v>2188.9322695637416</v>
      </c>
      <c r="K27" s="57">
        <f t="shared" si="61"/>
        <v>53044.872000000003</v>
      </c>
      <c r="L27" s="59">
        <v>3351</v>
      </c>
      <c r="M27" s="57">
        <f t="shared" si="62"/>
        <v>2844.1690714649467</v>
      </c>
      <c r="N27" s="57">
        <f t="shared" si="63"/>
        <v>68923.368000000002</v>
      </c>
      <c r="O27" s="59">
        <v>17585</v>
      </c>
      <c r="P27" s="57">
        <f t="shared" si="64"/>
        <v>14925.309794601937</v>
      </c>
      <c r="Q27" s="57">
        <f t="shared" si="65"/>
        <v>361688.28</v>
      </c>
      <c r="R27" s="59">
        <v>1903</v>
      </c>
      <c r="S27" s="57">
        <f t="shared" si="66"/>
        <v>1615.1756917331525</v>
      </c>
      <c r="T27" s="57">
        <f t="shared" si="67"/>
        <v>39140.904000000002</v>
      </c>
      <c r="U27" s="60">
        <v>48905</v>
      </c>
      <c r="V27" s="58">
        <f t="shared" si="68"/>
        <v>41508.232897640475</v>
      </c>
      <c r="W27" s="67">
        <f t="shared" si="69"/>
        <v>1005878.04</v>
      </c>
      <c r="X27" s="54">
        <v>1.1747000000000001</v>
      </c>
      <c r="Y27" s="54">
        <v>1.175</v>
      </c>
      <c r="Z27" s="54">
        <v>1.1781999999999999</v>
      </c>
      <c r="AA27" s="52">
        <v>24.225000000000001</v>
      </c>
      <c r="AB27" s="52">
        <v>20.568000000000001</v>
      </c>
    </row>
    <row r="28" spans="1:28" ht="13.5" x14ac:dyDescent="0.25">
      <c r="A28" s="19">
        <v>25</v>
      </c>
      <c r="B28" s="48">
        <v>1</v>
      </c>
      <c r="C28" s="59">
        <v>13171</v>
      </c>
      <c r="D28" s="56">
        <f t="shared" ref="D28:D30" si="70">IF(C28=0,"",C28/Z28)</f>
        <v>11175.123027320549</v>
      </c>
      <c r="E28" s="57">
        <f t="shared" ref="E28:E30" si="71">C28*AB28</f>
        <v>270611.36599999998</v>
      </c>
      <c r="F28" s="59">
        <v>3107</v>
      </c>
      <c r="G28" s="57">
        <f t="shared" ref="G28:G30" si="72">IF(F28=0,"",F28/Z28)</f>
        <v>2636.178516884439</v>
      </c>
      <c r="H28" s="57">
        <f t="shared" ref="H28:H30" si="73">F28*AB28</f>
        <v>63836.421999999999</v>
      </c>
      <c r="I28" s="59">
        <v>2579</v>
      </c>
      <c r="J28" s="57">
        <f t="shared" ref="J28:J30" si="74">IF(I28=0,"",I28/Z28)</f>
        <v>2188.1893772272188</v>
      </c>
      <c r="K28" s="57">
        <f t="shared" ref="K28:K30" si="75">I28*AB28</f>
        <v>52988.133999999998</v>
      </c>
      <c r="L28" s="59">
        <v>3352</v>
      </c>
      <c r="M28" s="57">
        <f t="shared" ref="M28:M30" si="76">IF(L28=0,"",L28/Z28)</f>
        <v>2844.0522653996263</v>
      </c>
      <c r="N28" s="57">
        <f t="shared" ref="N28:N30" si="77">L28*AB28</f>
        <v>68870.191999999995</v>
      </c>
      <c r="O28" s="59">
        <v>17750</v>
      </c>
      <c r="P28" s="57">
        <f t="shared" ref="P28:P30" si="78">IF(O28=0,"",O28/Z28)</f>
        <v>15060.24096385542</v>
      </c>
      <c r="Q28" s="57">
        <f t="shared" ref="Q28:Q30" si="79">O28*AB28</f>
        <v>364691.5</v>
      </c>
      <c r="R28" s="59">
        <v>1915</v>
      </c>
      <c r="S28" s="57">
        <f t="shared" ref="S28:S30" si="80">IF(R28=0,"",R28/Z28)</f>
        <v>1624.8090955370778</v>
      </c>
      <c r="T28" s="57">
        <f t="shared" ref="T28:T30" si="81">R28*AB28</f>
        <v>39345.589999999997</v>
      </c>
      <c r="U28" s="60">
        <v>53000</v>
      </c>
      <c r="V28" s="58">
        <f t="shared" ref="V28:V30" si="82">IF(U28=0,"",U28/Z28)</f>
        <v>44968.606821652807</v>
      </c>
      <c r="W28" s="67">
        <f t="shared" ref="W28:W30" si="83">U28*AB28</f>
        <v>1088938</v>
      </c>
      <c r="X28" s="54">
        <v>1.1754</v>
      </c>
      <c r="Y28" s="54">
        <v>1.1756</v>
      </c>
      <c r="Z28" s="54">
        <v>1.1786000000000001</v>
      </c>
      <c r="AA28" s="52">
        <v>24.22</v>
      </c>
      <c r="AB28" s="52">
        <v>20.545999999999999</v>
      </c>
    </row>
    <row r="29" spans="1:28" ht="13.5" x14ac:dyDescent="0.25">
      <c r="A29" s="19">
        <v>26</v>
      </c>
      <c r="B29" s="48">
        <v>1</v>
      </c>
      <c r="C29" s="59">
        <v>13215</v>
      </c>
      <c r="D29" s="56">
        <f t="shared" si="70"/>
        <v>11190.61732576848</v>
      </c>
      <c r="E29" s="57">
        <f t="shared" si="71"/>
        <v>271198.23</v>
      </c>
      <c r="F29" s="59">
        <v>3121</v>
      </c>
      <c r="G29" s="57">
        <f t="shared" si="72"/>
        <v>2642.8994834448299</v>
      </c>
      <c r="H29" s="57">
        <f t="shared" si="73"/>
        <v>64049.161999999997</v>
      </c>
      <c r="I29" s="59">
        <v>2579</v>
      </c>
      <c r="J29" s="57">
        <f t="shared" si="74"/>
        <v>2183.9275129138791</v>
      </c>
      <c r="K29" s="57">
        <f t="shared" si="75"/>
        <v>52926.237999999998</v>
      </c>
      <c r="L29" s="59">
        <v>3342</v>
      </c>
      <c r="M29" s="57">
        <f t="shared" si="76"/>
        <v>2830.0448810229486</v>
      </c>
      <c r="N29" s="57">
        <f t="shared" si="77"/>
        <v>68584.52399999999</v>
      </c>
      <c r="O29" s="59">
        <v>17480</v>
      </c>
      <c r="P29" s="57">
        <f t="shared" si="78"/>
        <v>14802.269455500042</v>
      </c>
      <c r="Q29" s="57">
        <f t="shared" si="79"/>
        <v>358724.56</v>
      </c>
      <c r="R29" s="59">
        <v>1944</v>
      </c>
      <c r="S29" s="57">
        <f t="shared" si="80"/>
        <v>1646.202049284444</v>
      </c>
      <c r="T29" s="57">
        <f t="shared" si="81"/>
        <v>39894.767999999996</v>
      </c>
      <c r="U29" s="60">
        <v>53600</v>
      </c>
      <c r="V29" s="58">
        <f t="shared" si="82"/>
        <v>45389.110000846813</v>
      </c>
      <c r="W29" s="67">
        <f t="shared" si="83"/>
        <v>1099979.2</v>
      </c>
      <c r="X29" s="54">
        <v>1.1783999999999999</v>
      </c>
      <c r="Y29" s="54">
        <v>1.1778999999999999</v>
      </c>
      <c r="Z29" s="54">
        <v>1.1809000000000001</v>
      </c>
      <c r="AA29" s="52">
        <v>24.245000000000001</v>
      </c>
      <c r="AB29" s="52">
        <v>20.521999999999998</v>
      </c>
    </row>
    <row r="30" spans="1:28" ht="13.5" x14ac:dyDescent="0.25">
      <c r="A30" s="19">
        <v>27</v>
      </c>
      <c r="B30" s="48">
        <v>1</v>
      </c>
      <c r="C30" s="59">
        <v>13439.5</v>
      </c>
      <c r="D30" s="56">
        <f t="shared" si="70"/>
        <v>11386.511903753284</v>
      </c>
      <c r="E30" s="57">
        <f t="shared" si="71"/>
        <v>276060.76949999999</v>
      </c>
      <c r="F30" s="59">
        <v>3157.5</v>
      </c>
      <c r="G30" s="57">
        <f t="shared" si="72"/>
        <v>2675.1673303397442</v>
      </c>
      <c r="H30" s="57">
        <f t="shared" si="73"/>
        <v>64858.207500000004</v>
      </c>
      <c r="I30" s="59">
        <v>2579</v>
      </c>
      <c r="J30" s="57">
        <f t="shared" si="74"/>
        <v>2185.0377022790817</v>
      </c>
      <c r="K30" s="57">
        <f t="shared" si="75"/>
        <v>52975.239000000001</v>
      </c>
      <c r="L30" s="59">
        <v>3327</v>
      </c>
      <c r="M30" s="57">
        <f t="shared" si="76"/>
        <v>2818.7748877404051</v>
      </c>
      <c r="N30" s="57">
        <f t="shared" si="77"/>
        <v>68339.907000000007</v>
      </c>
      <c r="O30" s="59">
        <v>17685</v>
      </c>
      <c r="P30" s="57">
        <f t="shared" si="78"/>
        <v>14983.478776582226</v>
      </c>
      <c r="Q30" s="57">
        <f t="shared" si="79"/>
        <v>363267.58500000002</v>
      </c>
      <c r="R30" s="59">
        <v>1928</v>
      </c>
      <c r="S30" s="57">
        <f t="shared" si="80"/>
        <v>1633.4830127933578</v>
      </c>
      <c r="T30" s="57">
        <f t="shared" si="81"/>
        <v>39603.048000000003</v>
      </c>
      <c r="U30" s="60">
        <v>57425</v>
      </c>
      <c r="V30" s="58">
        <f t="shared" si="82"/>
        <v>48652.884859781414</v>
      </c>
      <c r="W30" s="67">
        <f t="shared" si="83"/>
        <v>1179566.925</v>
      </c>
      <c r="X30" s="54">
        <v>1.1775</v>
      </c>
      <c r="Y30" s="54">
        <v>1.1772</v>
      </c>
      <c r="Z30" s="54">
        <v>1.1802999999999999</v>
      </c>
      <c r="AA30" s="52">
        <v>24.245000000000001</v>
      </c>
      <c r="AB30" s="52">
        <v>20.541</v>
      </c>
    </row>
    <row r="31" spans="1:28" ht="13.5" x14ac:dyDescent="0.25">
      <c r="A31" s="19">
        <v>28</v>
      </c>
      <c r="B31" s="48"/>
      <c r="C31" s="59"/>
      <c r="D31" s="56"/>
      <c r="E31" s="57"/>
      <c r="F31" s="59"/>
      <c r="G31" s="57"/>
      <c r="H31" s="57"/>
      <c r="I31" s="59"/>
      <c r="J31" s="57"/>
      <c r="K31" s="57"/>
      <c r="L31" s="59"/>
      <c r="M31" s="57"/>
      <c r="N31" s="57"/>
      <c r="O31" s="60"/>
      <c r="P31" s="57"/>
      <c r="Q31" s="57"/>
      <c r="R31" s="59"/>
      <c r="S31" s="57"/>
      <c r="T31" s="57"/>
      <c r="U31" s="60"/>
      <c r="V31" s="57"/>
      <c r="W31" s="57"/>
      <c r="X31" s="54"/>
      <c r="Y31" s="54"/>
      <c r="Z31" s="54"/>
      <c r="AA31" s="52"/>
      <c r="AB31" s="52"/>
    </row>
    <row r="32" spans="1:28" ht="14.25" thickBot="1" x14ac:dyDescent="0.3">
      <c r="A32" s="22"/>
      <c r="B32" s="48"/>
      <c r="C32" s="20"/>
      <c r="D32" s="17"/>
      <c r="E32" s="18"/>
      <c r="F32" s="20"/>
      <c r="G32" s="18"/>
      <c r="H32" s="18"/>
      <c r="I32" s="20"/>
      <c r="J32" s="18"/>
      <c r="K32" s="18"/>
      <c r="L32" s="20"/>
      <c r="M32" s="18"/>
      <c r="N32" s="18"/>
      <c r="O32" s="21"/>
      <c r="P32" s="18"/>
      <c r="Q32" s="18"/>
      <c r="R32" s="20"/>
      <c r="S32" s="18"/>
      <c r="T32" s="18"/>
      <c r="U32" s="21"/>
      <c r="V32" s="18"/>
      <c r="W32" s="18"/>
      <c r="X32" s="54"/>
      <c r="Y32" s="54"/>
      <c r="Z32" s="54"/>
      <c r="AA32" s="52"/>
      <c r="AB32" s="52"/>
    </row>
    <row r="33" spans="1:28" ht="14.25" thickBot="1" x14ac:dyDescent="0.3">
      <c r="A33" s="23"/>
      <c r="B33" s="49">
        <f>SUM(B4:B32)</f>
        <v>20</v>
      </c>
      <c r="C33" s="69">
        <f>AVERAGE(C4:C31)</f>
        <v>12967.825000000001</v>
      </c>
      <c r="D33" s="62">
        <f>AVERAGE(D4:D31)</f>
        <v>10967.028251450094</v>
      </c>
      <c r="E33" s="62">
        <f t="shared" ref="E33:W33" si="84">AVERAGE(E4:E31)</f>
        <v>266047.08642500004</v>
      </c>
      <c r="F33" s="69">
        <f t="shared" si="84"/>
        <v>3065.35</v>
      </c>
      <c r="G33" s="62">
        <f t="shared" si="84"/>
        <v>2592.4234175681386</v>
      </c>
      <c r="H33" s="62">
        <f t="shared" si="84"/>
        <v>62888.507250000002</v>
      </c>
      <c r="I33" s="69">
        <f t="shared" si="84"/>
        <v>2575.5</v>
      </c>
      <c r="J33" s="62">
        <f t="shared" si="84"/>
        <v>2178.1534830681144</v>
      </c>
      <c r="K33" s="62">
        <f t="shared" si="84"/>
        <v>52839.1774</v>
      </c>
      <c r="L33" s="69">
        <f t="shared" si="84"/>
        <v>3320.8</v>
      </c>
      <c r="M33" s="62">
        <f t="shared" si="84"/>
        <v>2808.4147428463084</v>
      </c>
      <c r="N33" s="62">
        <f t="shared" si="84"/>
        <v>68128.341950000002</v>
      </c>
      <c r="O33" s="69">
        <f t="shared" si="84"/>
        <v>17132.75</v>
      </c>
      <c r="P33" s="62">
        <f t="shared" si="84"/>
        <v>14489.612054424721</v>
      </c>
      <c r="Q33" s="62">
        <f t="shared" si="84"/>
        <v>351495.09049999999</v>
      </c>
      <c r="R33" s="69">
        <f t="shared" si="84"/>
        <v>1916.1</v>
      </c>
      <c r="S33" s="62">
        <f t="shared" si="84"/>
        <v>1620.4701846558551</v>
      </c>
      <c r="T33" s="62">
        <f t="shared" si="84"/>
        <v>39310.619224999988</v>
      </c>
      <c r="U33" s="69">
        <f t="shared" si="84"/>
        <v>48675</v>
      </c>
      <c r="V33" s="62">
        <f t="shared" si="84"/>
        <v>41165.213012903827</v>
      </c>
      <c r="W33" s="68">
        <f t="shared" si="84"/>
        <v>998599.69825000013</v>
      </c>
      <c r="X33" s="44">
        <f>AVERAGE(X4:X32)</f>
        <v>1.179395</v>
      </c>
      <c r="Y33" s="44">
        <f>AVERAGE(Y4:Y31)</f>
        <v>1.17937</v>
      </c>
      <c r="Z33" s="44">
        <f>AVERAGE(Z4:Z31)</f>
        <v>1.1824400000000002</v>
      </c>
      <c r="AA33" s="45">
        <f>AVERAGE(AA4:AA32)</f>
        <v>24.259750000000004</v>
      </c>
      <c r="AB33" s="45">
        <f>AVERAGE(AB4:AB32)</f>
        <v>20.516100000000002</v>
      </c>
    </row>
    <row r="34" spans="1:28" ht="14.25" x14ac:dyDescent="0.3">
      <c r="A34" s="24"/>
      <c r="B34" s="24"/>
      <c r="C34" s="29"/>
      <c r="D34" s="28"/>
      <c r="E34" s="28"/>
      <c r="F34" s="29"/>
      <c r="G34" s="28"/>
      <c r="H34" s="28"/>
      <c r="I34" s="29"/>
      <c r="J34" s="28"/>
      <c r="K34" s="28"/>
      <c r="L34" s="29"/>
      <c r="M34" s="28"/>
      <c r="N34" s="28"/>
      <c r="O34" s="29"/>
      <c r="P34" s="28"/>
      <c r="Q34" s="28"/>
      <c r="R34" s="29"/>
      <c r="S34" s="28"/>
      <c r="T34" s="28"/>
      <c r="U34" s="30"/>
      <c r="V34" s="28"/>
      <c r="W34" s="28"/>
      <c r="X34" s="25" t="s">
        <v>21</v>
      </c>
      <c r="Y34" s="25"/>
      <c r="Z34" s="43"/>
      <c r="AA34" s="25"/>
      <c r="AB34" s="25"/>
    </row>
    <row r="35" spans="1:28" ht="13.5" x14ac:dyDescent="0.25">
      <c r="A35" s="24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Y3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February 2026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2015-03-13T11:17:28Z</cp:lastPrinted>
  <dcterms:created xsi:type="dcterms:W3CDTF">2004-09-28T09:31:55Z</dcterms:created>
  <dcterms:modified xsi:type="dcterms:W3CDTF">2026-03-02T08:47:56Z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