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LME\"/>
    </mc:Choice>
  </mc:AlternateContent>
  <xr:revisionPtr revIDLastSave="0" documentId="13_ncr:1_{86E6779A-18C9-4860-B2ED-1785E2F45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ch 2026" sheetId="1" r:id="rId1"/>
  </sheets>
  <calcPr calcId="181029" iterateDelta="1E-4"/>
</workbook>
</file>

<file path=xl/calcChain.xml><?xml version="1.0" encoding="utf-8"?>
<calcChain xmlns="http://schemas.openxmlformats.org/spreadsheetml/2006/main">
  <c r="S33" i="1" l="1"/>
  <c r="T33" i="1"/>
  <c r="S34" i="1"/>
  <c r="T34" i="1"/>
  <c r="D33" i="1"/>
  <c r="E33" i="1"/>
  <c r="G33" i="1"/>
  <c r="H33" i="1"/>
  <c r="J33" i="1"/>
  <c r="K33" i="1"/>
  <c r="M33" i="1"/>
  <c r="N33" i="1"/>
  <c r="P33" i="1"/>
  <c r="Q33" i="1"/>
  <c r="V33" i="1"/>
  <c r="W33" i="1"/>
  <c r="D34" i="1"/>
  <c r="E34" i="1"/>
  <c r="G34" i="1"/>
  <c r="H34" i="1"/>
  <c r="J34" i="1"/>
  <c r="K34" i="1"/>
  <c r="M34" i="1"/>
  <c r="N34" i="1"/>
  <c r="P34" i="1"/>
  <c r="Q34" i="1"/>
  <c r="V34" i="1"/>
  <c r="W34" i="1"/>
  <c r="Y35" i="1"/>
  <c r="X35" i="1"/>
  <c r="D30" i="1"/>
  <c r="E30" i="1"/>
  <c r="G30" i="1"/>
  <c r="H30" i="1"/>
  <c r="J30" i="1"/>
  <c r="K30" i="1"/>
  <c r="M30" i="1"/>
  <c r="N30" i="1"/>
  <c r="P30" i="1"/>
  <c r="Q30" i="1"/>
  <c r="S30" i="1"/>
  <c r="T30" i="1"/>
  <c r="V30" i="1"/>
  <c r="W30" i="1"/>
  <c r="D29" i="1"/>
  <c r="E29" i="1"/>
  <c r="G29" i="1"/>
  <c r="H29" i="1"/>
  <c r="J29" i="1"/>
  <c r="K29" i="1"/>
  <c r="M29" i="1"/>
  <c r="N29" i="1"/>
  <c r="P29" i="1"/>
  <c r="Q29" i="1"/>
  <c r="S29" i="1"/>
  <c r="T29" i="1"/>
  <c r="V29" i="1"/>
  <c r="W29" i="1"/>
  <c r="E28" i="1"/>
  <c r="G28" i="1"/>
  <c r="H28" i="1"/>
  <c r="J28" i="1"/>
  <c r="K28" i="1"/>
  <c r="M28" i="1"/>
  <c r="N28" i="1"/>
  <c r="P28" i="1"/>
  <c r="Q28" i="1"/>
  <c r="S28" i="1"/>
  <c r="T28" i="1"/>
  <c r="V28" i="1"/>
  <c r="W28" i="1"/>
  <c r="D27" i="1"/>
  <c r="E27" i="1"/>
  <c r="G27" i="1"/>
  <c r="H27" i="1"/>
  <c r="J27" i="1"/>
  <c r="K27" i="1"/>
  <c r="M27" i="1"/>
  <c r="N27" i="1"/>
  <c r="P27" i="1"/>
  <c r="Q27" i="1"/>
  <c r="S27" i="1"/>
  <c r="T27" i="1"/>
  <c r="V27" i="1"/>
  <c r="W27" i="1"/>
  <c r="D28" i="1"/>
  <c r="D26" i="1"/>
  <c r="E26" i="1"/>
  <c r="G26" i="1"/>
  <c r="H26" i="1"/>
  <c r="J26" i="1"/>
  <c r="K26" i="1"/>
  <c r="M26" i="1"/>
  <c r="N26" i="1"/>
  <c r="P26" i="1"/>
  <c r="Q26" i="1"/>
  <c r="S26" i="1"/>
  <c r="T26" i="1"/>
  <c r="V26" i="1"/>
  <c r="W26" i="1"/>
  <c r="D19" i="1"/>
  <c r="E19" i="1"/>
  <c r="G19" i="1"/>
  <c r="H19" i="1"/>
  <c r="J19" i="1"/>
  <c r="K19" i="1"/>
  <c r="M19" i="1"/>
  <c r="N19" i="1"/>
  <c r="P19" i="1"/>
  <c r="Q19" i="1"/>
  <c r="S19" i="1"/>
  <c r="T19" i="1"/>
  <c r="V19" i="1"/>
  <c r="W19" i="1"/>
  <c r="D20" i="1"/>
  <c r="E20" i="1"/>
  <c r="G20" i="1"/>
  <c r="H20" i="1"/>
  <c r="J20" i="1"/>
  <c r="K20" i="1"/>
  <c r="M20" i="1"/>
  <c r="N20" i="1"/>
  <c r="P20" i="1"/>
  <c r="Q20" i="1"/>
  <c r="S20" i="1"/>
  <c r="T20" i="1"/>
  <c r="V20" i="1"/>
  <c r="W20" i="1"/>
  <c r="D21" i="1"/>
  <c r="E21" i="1"/>
  <c r="G21" i="1"/>
  <c r="H21" i="1"/>
  <c r="J21" i="1"/>
  <c r="K21" i="1"/>
  <c r="M21" i="1"/>
  <c r="N21" i="1"/>
  <c r="P21" i="1"/>
  <c r="Q21" i="1"/>
  <c r="S21" i="1"/>
  <c r="T21" i="1"/>
  <c r="V21" i="1"/>
  <c r="W21" i="1"/>
  <c r="D22" i="1"/>
  <c r="E22" i="1"/>
  <c r="G22" i="1"/>
  <c r="H22" i="1"/>
  <c r="J22" i="1"/>
  <c r="K22" i="1"/>
  <c r="M22" i="1"/>
  <c r="N22" i="1"/>
  <c r="P22" i="1"/>
  <c r="Q22" i="1"/>
  <c r="S22" i="1"/>
  <c r="T22" i="1"/>
  <c r="V22" i="1"/>
  <c r="W22" i="1"/>
  <c r="D23" i="1"/>
  <c r="E23" i="1"/>
  <c r="G23" i="1"/>
  <c r="H23" i="1"/>
  <c r="J23" i="1"/>
  <c r="K23" i="1"/>
  <c r="M23" i="1"/>
  <c r="N23" i="1"/>
  <c r="P23" i="1"/>
  <c r="Q23" i="1"/>
  <c r="S23" i="1"/>
  <c r="T23" i="1"/>
  <c r="V23" i="1"/>
  <c r="W23" i="1"/>
  <c r="D15" i="1"/>
  <c r="E15" i="1"/>
  <c r="G15" i="1"/>
  <c r="H15" i="1"/>
  <c r="J15" i="1"/>
  <c r="K15" i="1"/>
  <c r="M15" i="1"/>
  <c r="N15" i="1"/>
  <c r="P15" i="1"/>
  <c r="Q15" i="1"/>
  <c r="S15" i="1"/>
  <c r="T15" i="1"/>
  <c r="V15" i="1"/>
  <c r="W15" i="1"/>
  <c r="D16" i="1"/>
  <c r="E16" i="1"/>
  <c r="G16" i="1"/>
  <c r="H16" i="1"/>
  <c r="J16" i="1"/>
  <c r="K16" i="1"/>
  <c r="M16" i="1"/>
  <c r="N16" i="1"/>
  <c r="P16" i="1"/>
  <c r="Q16" i="1"/>
  <c r="S16" i="1"/>
  <c r="T16" i="1"/>
  <c r="V16" i="1"/>
  <c r="W16" i="1"/>
  <c r="D14" i="1"/>
  <c r="E14" i="1"/>
  <c r="G14" i="1"/>
  <c r="H14" i="1"/>
  <c r="J14" i="1"/>
  <c r="K14" i="1"/>
  <c r="M14" i="1"/>
  <c r="N14" i="1"/>
  <c r="P14" i="1"/>
  <c r="Q14" i="1"/>
  <c r="S14" i="1"/>
  <c r="T14" i="1"/>
  <c r="V14" i="1"/>
  <c r="W14" i="1"/>
  <c r="D12" i="1"/>
  <c r="E12" i="1"/>
  <c r="G12" i="1"/>
  <c r="H12" i="1"/>
  <c r="J12" i="1"/>
  <c r="K12" i="1"/>
  <c r="M12" i="1"/>
  <c r="N12" i="1"/>
  <c r="P12" i="1"/>
  <c r="Q12" i="1"/>
  <c r="S12" i="1"/>
  <c r="T12" i="1"/>
  <c r="V12" i="1"/>
  <c r="W12" i="1"/>
  <c r="D13" i="1"/>
  <c r="E13" i="1"/>
  <c r="G13" i="1"/>
  <c r="H13" i="1"/>
  <c r="J13" i="1"/>
  <c r="K13" i="1"/>
  <c r="M13" i="1"/>
  <c r="N13" i="1"/>
  <c r="P13" i="1"/>
  <c r="Q13" i="1"/>
  <c r="S13" i="1"/>
  <c r="T13" i="1"/>
  <c r="V13" i="1"/>
  <c r="W13" i="1"/>
  <c r="D6" i="1"/>
  <c r="E6" i="1"/>
  <c r="G6" i="1"/>
  <c r="H6" i="1"/>
  <c r="J6" i="1"/>
  <c r="K6" i="1"/>
  <c r="M6" i="1"/>
  <c r="N6" i="1"/>
  <c r="P6" i="1"/>
  <c r="Q6" i="1"/>
  <c r="S6" i="1"/>
  <c r="T6" i="1"/>
  <c r="V6" i="1"/>
  <c r="W6" i="1"/>
  <c r="D7" i="1"/>
  <c r="E7" i="1"/>
  <c r="G7" i="1"/>
  <c r="H7" i="1"/>
  <c r="J7" i="1"/>
  <c r="K7" i="1"/>
  <c r="M7" i="1"/>
  <c r="N7" i="1"/>
  <c r="P7" i="1"/>
  <c r="Q7" i="1"/>
  <c r="S7" i="1"/>
  <c r="T7" i="1"/>
  <c r="V7" i="1"/>
  <c r="W7" i="1"/>
  <c r="D8" i="1"/>
  <c r="E8" i="1"/>
  <c r="G8" i="1"/>
  <c r="H8" i="1"/>
  <c r="J8" i="1"/>
  <c r="K8" i="1"/>
  <c r="M8" i="1"/>
  <c r="N8" i="1"/>
  <c r="P8" i="1"/>
  <c r="Q8" i="1"/>
  <c r="S8" i="1"/>
  <c r="T8" i="1"/>
  <c r="V8" i="1"/>
  <c r="W8" i="1"/>
  <c r="D9" i="1"/>
  <c r="E9" i="1"/>
  <c r="G9" i="1"/>
  <c r="H9" i="1"/>
  <c r="J9" i="1"/>
  <c r="K9" i="1"/>
  <c r="M9" i="1"/>
  <c r="N9" i="1"/>
  <c r="P9" i="1"/>
  <c r="Q9" i="1"/>
  <c r="S9" i="1"/>
  <c r="T9" i="1"/>
  <c r="V9" i="1"/>
  <c r="W9" i="1"/>
  <c r="Z35" i="1"/>
  <c r="AA35" i="1"/>
  <c r="AB35" i="1"/>
  <c r="F35" i="1"/>
  <c r="I35" i="1"/>
  <c r="L35" i="1"/>
  <c r="O35" i="1"/>
  <c r="R35" i="1"/>
  <c r="U35" i="1"/>
  <c r="C35" i="1"/>
  <c r="D5" i="1" l="1"/>
  <c r="D35" i="1" s="1"/>
  <c r="E5" i="1"/>
  <c r="E35" i="1" s="1"/>
  <c r="D4" i="1" l="1"/>
  <c r="G4" i="1"/>
  <c r="J4" i="1"/>
  <c r="M4" i="1"/>
  <c r="P4" i="1"/>
  <c r="S4" i="1"/>
  <c r="V4" i="1"/>
  <c r="G5" i="1"/>
  <c r="G35" i="1" s="1"/>
  <c r="H5" i="1"/>
  <c r="H35" i="1" s="1"/>
  <c r="J5" i="1"/>
  <c r="J35" i="1" s="1"/>
  <c r="K5" i="1"/>
  <c r="K35" i="1" s="1"/>
  <c r="M5" i="1"/>
  <c r="M35" i="1" s="1"/>
  <c r="N5" i="1"/>
  <c r="N35" i="1" s="1"/>
  <c r="P5" i="1"/>
  <c r="P35" i="1" s="1"/>
  <c r="Q5" i="1"/>
  <c r="Q35" i="1" s="1"/>
  <c r="S5" i="1"/>
  <c r="S35" i="1" s="1"/>
  <c r="T5" i="1"/>
  <c r="T35" i="1" s="1"/>
  <c r="V5" i="1"/>
  <c r="V35" i="1" s="1"/>
  <c r="W5" i="1"/>
  <c r="W35" i="1" s="1"/>
</calcChain>
</file>

<file path=xl/sharedStrings.xml><?xml version="1.0" encoding="utf-8"?>
<sst xmlns="http://schemas.openxmlformats.org/spreadsheetml/2006/main" count="58" uniqueCount="24">
  <si>
    <t>LME</t>
  </si>
  <si>
    <t xml:space="preserve"> </t>
  </si>
  <si>
    <t>Date</t>
  </si>
  <si>
    <t>EUR/USD</t>
  </si>
  <si>
    <t>EUR/mt</t>
  </si>
  <si>
    <t>CZK/EUR</t>
  </si>
  <si>
    <t>CZK/USD</t>
  </si>
  <si>
    <t>USD/mt</t>
  </si>
  <si>
    <t>CZK/mt</t>
  </si>
  <si>
    <t xml:space="preserve">    Al Settl.</t>
  </si>
  <si>
    <t xml:space="preserve">         AA settl.</t>
  </si>
  <si>
    <t xml:space="preserve">         Zn Settl.</t>
  </si>
  <si>
    <t xml:space="preserve">         Ni Settl.</t>
  </si>
  <si>
    <t xml:space="preserve">         Pb settl.</t>
  </si>
  <si>
    <t xml:space="preserve">        Sn Settl. </t>
  </si>
  <si>
    <t xml:space="preserve">               Cu Settl.</t>
  </si>
  <si>
    <t>bez záruky     without guarantee     bez gwarancje</t>
  </si>
  <si>
    <t>LME FX</t>
  </si>
  <si>
    <t>ECB</t>
  </si>
  <si>
    <t>days</t>
  </si>
  <si>
    <t>BFIX</t>
  </si>
  <si>
    <t>March</t>
  </si>
  <si>
    <t>ČNB</t>
  </si>
  <si>
    <t xml:space="preserve">      ČNB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</si>
</sst>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#,##0.0"/>
    <numFmt numFmtId="168" formatCode="#,##0.0000"/>
    <numFmt numFmtId="169" formatCode="0.00000"/>
  </numFmts>
  <fonts count="8" x14ac:knownFonts="1">
    <font>
      <sz val="10"/>
      <name val="Arial CE"/>
      <charset val="238"/>
    </font>
    <font>
      <sz val="10"/>
      <name val="Arial"/>
      <family val="2"/>
      <charset val="238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sz val="10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3" xfId="1" applyFont="1" applyBorder="1"/>
    <xf numFmtId="0" fontId="3" fillId="0" borderId="2" xfId="1" applyFont="1" applyBorder="1"/>
    <xf numFmtId="0" fontId="4" fillId="0" borderId="6" xfId="1" applyFont="1" applyBorder="1" applyAlignment="1">
      <alignment horizontal="center"/>
    </xf>
    <xf numFmtId="164" fontId="3" fillId="0" borderId="0" xfId="1" applyNumberFormat="1" applyFont="1"/>
    <xf numFmtId="0" fontId="3" fillId="0" borderId="0" xfId="1" applyFont="1"/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6" xfId="1" applyFont="1" applyBorder="1"/>
    <xf numFmtId="0" fontId="3" fillId="0" borderId="11" xfId="1" applyFont="1" applyBorder="1"/>
    <xf numFmtId="164" fontId="3" fillId="0" borderId="17" xfId="1" applyNumberFormat="1" applyFont="1" applyBorder="1"/>
    <xf numFmtId="0" fontId="4" fillId="0" borderId="13" xfId="1" applyFont="1" applyBorder="1" applyAlignment="1">
      <alignment horizontal="center"/>
    </xf>
    <xf numFmtId="165" fontId="4" fillId="0" borderId="18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20" xfId="1" applyFont="1" applyBorder="1"/>
    <xf numFmtId="0" fontId="3" fillId="0" borderId="23" xfId="1" applyFont="1" applyBorder="1" applyAlignment="1">
      <alignment horizontal="center"/>
    </xf>
    <xf numFmtId="0" fontId="3" fillId="0" borderId="22" xfId="1" applyFont="1" applyBorder="1"/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/>
    <xf numFmtId="0" fontId="3" fillId="0" borderId="0" xfId="1" applyFont="1" applyAlignment="1">
      <alignment horizontal="center"/>
    </xf>
    <xf numFmtId="4" fontId="3" fillId="0" borderId="0" xfId="1" applyNumberFormat="1" applyFont="1"/>
    <xf numFmtId="0" fontId="2" fillId="0" borderId="0" xfId="1" applyFont="1"/>
    <xf numFmtId="165" fontId="2" fillId="0" borderId="0" xfId="1" applyNumberFormat="1" applyFont="1"/>
    <xf numFmtId="0" fontId="3" fillId="0" borderId="27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165" fontId="4" fillId="0" borderId="29" xfId="1" applyNumberFormat="1" applyFont="1" applyBorder="1" applyAlignment="1">
      <alignment horizontal="center"/>
    </xf>
    <xf numFmtId="166" fontId="4" fillId="0" borderId="18" xfId="1" applyNumberFormat="1" applyFont="1" applyBorder="1" applyAlignment="1">
      <alignment horizontal="center"/>
    </xf>
    <xf numFmtId="168" fontId="5" fillId="0" borderId="26" xfId="1" applyNumberFormat="1" applyFont="1" applyBorder="1" applyAlignment="1">
      <alignment horizontal="center"/>
    </xf>
    <xf numFmtId="167" fontId="3" fillId="0" borderId="20" xfId="1" applyNumberFormat="1" applyFont="1" applyBorder="1" applyAlignment="1">
      <alignment horizontal="center"/>
    </xf>
    <xf numFmtId="4" fontId="3" fillId="0" borderId="21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4" fontId="7" fillId="0" borderId="26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29" xfId="1" applyFont="1" applyBorder="1"/>
    <xf numFmtId="0" fontId="4" fillId="0" borderId="8" xfId="1" applyFont="1" applyBorder="1" applyAlignment="1">
      <alignment horizontal="center"/>
    </xf>
    <xf numFmtId="0" fontId="3" fillId="0" borderId="15" xfId="1" applyFont="1" applyBorder="1"/>
    <xf numFmtId="164" fontId="3" fillId="0" borderId="0" xfId="1" applyNumberFormat="1" applyFont="1" applyAlignment="1">
      <alignment horizontal="center"/>
    </xf>
    <xf numFmtId="0" fontId="3" fillId="0" borderId="7" xfId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6" fontId="3" fillId="0" borderId="20" xfId="1" applyNumberFormat="1" applyFont="1" applyBorder="1" applyAlignment="1">
      <alignment horizontal="center"/>
    </xf>
    <xf numFmtId="169" fontId="3" fillId="0" borderId="20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4" fontId="5" fillId="2" borderId="26" xfId="1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workbookViewId="0">
      <pane xSplit="1" topLeftCell="B1" activePane="topRight" state="frozen"/>
      <selection pane="topRight" activeCell="X35" sqref="X35"/>
    </sheetView>
  </sheetViews>
  <sheetFormatPr defaultRowHeight="12.75" x14ac:dyDescent="0.2"/>
  <cols>
    <col min="1" max="1" width="8.42578125" customWidth="1"/>
    <col min="2" max="2" width="6" customWidth="1"/>
    <col min="4" max="4" width="9.5703125" customWidth="1"/>
    <col min="5" max="5" width="10.5703125" customWidth="1"/>
    <col min="17" max="17" width="9.85546875" customWidth="1"/>
    <col min="21" max="21" width="10" customWidth="1"/>
    <col min="22" max="22" width="9.85546875" customWidth="1"/>
    <col min="23" max="23" width="12.42578125" customWidth="1"/>
    <col min="26" max="26" width="9.42578125" customWidth="1"/>
    <col min="27" max="27" width="10.42578125" customWidth="1"/>
    <col min="28" max="28" width="10.7109375" customWidth="1"/>
  </cols>
  <sheetData>
    <row r="1" spans="1:28" ht="14.25" x14ac:dyDescent="0.3">
      <c r="A1" s="61" t="s">
        <v>21</v>
      </c>
      <c r="B1" s="62">
        <v>2026</v>
      </c>
      <c r="C1" s="1" t="s">
        <v>15</v>
      </c>
      <c r="D1" s="2"/>
      <c r="E1" s="2"/>
      <c r="F1" s="1" t="s">
        <v>9</v>
      </c>
      <c r="G1" s="2"/>
      <c r="H1" s="3"/>
      <c r="I1" s="4" t="s">
        <v>10</v>
      </c>
      <c r="J1" s="2"/>
      <c r="K1" s="2"/>
      <c r="L1" s="5" t="s">
        <v>11</v>
      </c>
      <c r="M1" s="2"/>
      <c r="N1" s="3"/>
      <c r="O1" s="4" t="s">
        <v>12</v>
      </c>
      <c r="P1" s="2"/>
      <c r="Q1" s="2"/>
      <c r="R1" s="5" t="s">
        <v>13</v>
      </c>
      <c r="S1" s="2"/>
      <c r="T1" s="3"/>
      <c r="U1" s="4" t="s">
        <v>14</v>
      </c>
      <c r="V1" s="2"/>
      <c r="W1" s="2"/>
      <c r="X1" s="46" t="s">
        <v>18</v>
      </c>
      <c r="Y1" s="46" t="s">
        <v>20</v>
      </c>
      <c r="Z1" s="47" t="s">
        <v>17</v>
      </c>
      <c r="AA1" s="36" t="s">
        <v>22</v>
      </c>
      <c r="AB1" s="48" t="s">
        <v>23</v>
      </c>
    </row>
    <row r="2" spans="1:28" ht="14.25" x14ac:dyDescent="0.3">
      <c r="A2" s="6" t="s">
        <v>2</v>
      </c>
      <c r="B2" s="34" t="s">
        <v>0</v>
      </c>
      <c r="C2" s="54" t="s">
        <v>7</v>
      </c>
      <c r="D2" s="51" t="s">
        <v>4</v>
      </c>
      <c r="E2" s="51" t="s">
        <v>8</v>
      </c>
      <c r="F2" s="54" t="s">
        <v>7</v>
      </c>
      <c r="G2" s="51" t="s">
        <v>4</v>
      </c>
      <c r="H2" s="53" t="s">
        <v>8</v>
      </c>
      <c r="I2" s="30" t="s">
        <v>7</v>
      </c>
      <c r="J2" s="51" t="s">
        <v>4</v>
      </c>
      <c r="K2" s="51" t="s">
        <v>8</v>
      </c>
      <c r="L2" s="52" t="s">
        <v>7</v>
      </c>
      <c r="M2" s="51" t="s">
        <v>4</v>
      </c>
      <c r="N2" s="53" t="s">
        <v>8</v>
      </c>
      <c r="O2" s="30" t="s">
        <v>7</v>
      </c>
      <c r="P2" s="51" t="s">
        <v>4</v>
      </c>
      <c r="Q2" s="51" t="s">
        <v>8</v>
      </c>
      <c r="R2" s="52" t="s">
        <v>7</v>
      </c>
      <c r="S2" s="51" t="s">
        <v>4</v>
      </c>
      <c r="T2" s="53" t="s">
        <v>8</v>
      </c>
      <c r="U2" s="30" t="s">
        <v>7</v>
      </c>
      <c r="V2" s="51" t="s">
        <v>4</v>
      </c>
      <c r="W2" s="51" t="s">
        <v>8</v>
      </c>
      <c r="X2" s="9" t="s">
        <v>3</v>
      </c>
      <c r="Y2" s="9" t="s">
        <v>3</v>
      </c>
      <c r="Z2" s="10" t="s">
        <v>3</v>
      </c>
      <c r="AA2" s="11" t="s">
        <v>5</v>
      </c>
      <c r="AB2" s="49" t="s">
        <v>6</v>
      </c>
    </row>
    <row r="3" spans="1:28" ht="15" thickBot="1" x14ac:dyDescent="0.35">
      <c r="A3" s="12" t="s">
        <v>1</v>
      </c>
      <c r="B3" s="35" t="s">
        <v>19</v>
      </c>
      <c r="C3" s="13"/>
      <c r="D3" s="14"/>
      <c r="E3" s="15"/>
      <c r="F3" s="13"/>
      <c r="G3" s="16"/>
      <c r="H3" s="17"/>
      <c r="I3" s="18"/>
      <c r="J3" s="14"/>
      <c r="K3" s="16"/>
      <c r="L3" s="19"/>
      <c r="M3" s="14"/>
      <c r="N3" s="20"/>
      <c r="O3" s="18"/>
      <c r="P3" s="14"/>
      <c r="Q3" s="16"/>
      <c r="R3" s="19"/>
      <c r="S3" s="14"/>
      <c r="T3" s="20"/>
      <c r="U3" s="18"/>
      <c r="V3" s="14"/>
      <c r="W3" s="16"/>
      <c r="X3" s="37">
        <v>-3.0000000000000001E-3</v>
      </c>
      <c r="Y3" s="37">
        <v>-3.0000000000000001E-3</v>
      </c>
      <c r="Z3" s="21"/>
      <c r="AA3" s="22"/>
      <c r="AB3" s="50"/>
    </row>
    <row r="4" spans="1:28" ht="13.5" x14ac:dyDescent="0.25">
      <c r="A4" s="23">
        <v>1</v>
      </c>
      <c r="B4" s="24"/>
      <c r="C4" s="39"/>
      <c r="D4" s="40" t="str">
        <f t="shared" ref="D4:D5" si="0">IF(C4=0,"",C4/Z4)</f>
        <v/>
      </c>
      <c r="E4" s="41" t="s">
        <v>1</v>
      </c>
      <c r="F4" s="39"/>
      <c r="G4" s="41" t="str">
        <f t="shared" ref="G4:G5" si="1">IF(F4=0,"",F4/Z4)</f>
        <v/>
      </c>
      <c r="H4" s="41" t="s">
        <v>1</v>
      </c>
      <c r="I4" s="39"/>
      <c r="J4" s="41" t="str">
        <f t="shared" ref="J4:J5" si="2">IF(I4=0,"",I4/Z4)</f>
        <v/>
      </c>
      <c r="K4" s="41" t="s">
        <v>1</v>
      </c>
      <c r="L4" s="39"/>
      <c r="M4" s="41" t="str">
        <f t="shared" ref="M4:M5" si="3">IF(L4=0,"",L4/Z4)</f>
        <v/>
      </c>
      <c r="N4" s="41" t="s">
        <v>1</v>
      </c>
      <c r="O4" s="42"/>
      <c r="P4" s="41" t="str">
        <f t="shared" ref="P4:P5" si="4">IF(O4=0,"",O4/Z4)</f>
        <v/>
      </c>
      <c r="Q4" s="41" t="s">
        <v>1</v>
      </c>
      <c r="R4" s="39"/>
      <c r="S4" s="41" t="str">
        <f t="shared" ref="S4:S5" si="5">IF(R4=0,"",R4/Z4)</f>
        <v/>
      </c>
      <c r="T4" s="41" t="s">
        <v>1</v>
      </c>
      <c r="U4" s="42"/>
      <c r="V4" s="41" t="str">
        <f t="shared" ref="V4:V5" si="6">IF(U4=0,"",U4/Z4)</f>
        <v/>
      </c>
      <c r="W4" s="41" t="s">
        <v>1</v>
      </c>
      <c r="X4" s="55"/>
      <c r="Y4" s="56"/>
      <c r="Z4" s="55"/>
      <c r="AA4" s="57"/>
      <c r="AB4" s="58"/>
    </row>
    <row r="5" spans="1:28" ht="13.5" x14ac:dyDescent="0.25">
      <c r="A5" s="25">
        <v>2</v>
      </c>
      <c r="B5" s="26">
        <v>1</v>
      </c>
      <c r="C5" s="43">
        <v>13230</v>
      </c>
      <c r="D5" s="40">
        <f t="shared" si="0"/>
        <v>11303.827751196171</v>
      </c>
      <c r="E5" s="41">
        <f t="shared" ref="E5" si="7">C5*AB5</f>
        <v>274350.50999999995</v>
      </c>
      <c r="F5" s="43">
        <v>3226</v>
      </c>
      <c r="G5" s="41">
        <f t="shared" si="1"/>
        <v>2756.3226247436769</v>
      </c>
      <c r="H5" s="41">
        <f t="shared" ref="H5" si="8">F5*AB5</f>
        <v>66897.561999999991</v>
      </c>
      <c r="I5" s="43">
        <v>2579</v>
      </c>
      <c r="J5" s="41">
        <f t="shared" si="2"/>
        <v>2203.5201640464797</v>
      </c>
      <c r="K5" s="41">
        <f t="shared" ref="K5" si="9">I5*AB5</f>
        <v>53480.722999999998</v>
      </c>
      <c r="L5" s="43">
        <v>3354</v>
      </c>
      <c r="M5" s="41">
        <f t="shared" si="3"/>
        <v>2865.6869446343126</v>
      </c>
      <c r="N5" s="41">
        <f t="shared" ref="N5" si="10">L5*AB5</f>
        <v>69551.898000000001</v>
      </c>
      <c r="O5" s="44">
        <v>17335</v>
      </c>
      <c r="P5" s="41">
        <f t="shared" si="4"/>
        <v>14811.175666438823</v>
      </c>
      <c r="Q5" s="41">
        <f t="shared" ref="Q5" si="11">O5*AB5</f>
        <v>359475.89499999996</v>
      </c>
      <c r="R5" s="43">
        <v>1934</v>
      </c>
      <c r="S5" s="41">
        <f t="shared" si="5"/>
        <v>1652.4265208475733</v>
      </c>
      <c r="T5" s="41">
        <f t="shared" ref="T5" si="12">R5*AB5</f>
        <v>40105.358</v>
      </c>
      <c r="U5" s="44">
        <v>57200</v>
      </c>
      <c r="V5" s="41">
        <f t="shared" si="6"/>
        <v>48872.180451127817</v>
      </c>
      <c r="W5" s="41">
        <f t="shared" ref="W5" si="13">U5*AB5</f>
        <v>1186156.3999999999</v>
      </c>
      <c r="X5" s="59">
        <v>1.1668000000000001</v>
      </c>
      <c r="Y5" s="59">
        <v>1.1674</v>
      </c>
      <c r="Z5" s="59">
        <v>1.1704000000000001</v>
      </c>
      <c r="AA5" s="57">
        <v>24.274999999999999</v>
      </c>
      <c r="AB5" s="57">
        <v>20.736999999999998</v>
      </c>
    </row>
    <row r="6" spans="1:28" ht="13.5" x14ac:dyDescent="0.25">
      <c r="A6" s="25">
        <v>3</v>
      </c>
      <c r="B6" s="26">
        <v>1</v>
      </c>
      <c r="C6" s="43">
        <v>12820</v>
      </c>
      <c r="D6" s="40">
        <f t="shared" ref="D6:D9" si="14">IF(C6=0,"",C6/Z6)</f>
        <v>11038.401928706733</v>
      </c>
      <c r="E6" s="41">
        <f t="shared" ref="E6:E9" si="15">C6*AB6</f>
        <v>269348.2</v>
      </c>
      <c r="F6" s="43">
        <v>3269</v>
      </c>
      <c r="G6" s="41">
        <f t="shared" ref="G6:G9" si="16">IF(F6=0,"",F6/Z6)</f>
        <v>2814.7063888410539</v>
      </c>
      <c r="H6" s="41">
        <f t="shared" ref="H6:H9" si="17">F6*AB6</f>
        <v>68681.69</v>
      </c>
      <c r="I6" s="43">
        <v>2579</v>
      </c>
      <c r="J6" s="41">
        <f t="shared" ref="J6:J9" si="18">IF(I6=0,"",I6/Z6)</f>
        <v>2220.5958326158084</v>
      </c>
      <c r="K6" s="41">
        <f t="shared" ref="K6:K9" si="19">I6*AB6</f>
        <v>54184.79</v>
      </c>
      <c r="L6" s="43">
        <v>3287</v>
      </c>
      <c r="M6" s="41">
        <f t="shared" ref="M6:M9" si="20">IF(L6=0,"",L6/Z6)</f>
        <v>2830.2049250904083</v>
      </c>
      <c r="N6" s="41">
        <f t="shared" ref="N6:N9" si="21">L6*AB6</f>
        <v>69059.87000000001</v>
      </c>
      <c r="O6" s="44">
        <v>17000</v>
      </c>
      <c r="P6" s="41">
        <f t="shared" ref="P6:P9" si="22">IF(O6=0,"",O6/Z6)</f>
        <v>14637.506457723437</v>
      </c>
      <c r="Q6" s="41">
        <f t="shared" ref="Q6:Q9" si="23">O6*AB6</f>
        <v>357170</v>
      </c>
      <c r="R6" s="43">
        <v>1902</v>
      </c>
      <c r="S6" s="41">
        <f t="shared" ref="S6:S9" si="24">IF(R6=0,"",R6/Z6)</f>
        <v>1637.6786636817635</v>
      </c>
      <c r="T6" s="41">
        <f t="shared" ref="T6:T9" si="25">R6*AB6</f>
        <v>39961.020000000004</v>
      </c>
      <c r="U6" s="44">
        <v>49700</v>
      </c>
      <c r="V6" s="41">
        <f t="shared" ref="V6:V9" si="26">IF(U6=0,"",U6/Z6)</f>
        <v>42793.180644050284</v>
      </c>
      <c r="W6" s="41">
        <f t="shared" ref="W6:W9" si="27">U6*AB6</f>
        <v>1044197.0000000001</v>
      </c>
      <c r="X6" s="59">
        <v>1.1576</v>
      </c>
      <c r="Y6" s="59">
        <v>1.1581999999999999</v>
      </c>
      <c r="Z6" s="59">
        <v>1.1614</v>
      </c>
      <c r="AA6" s="57">
        <v>24.38</v>
      </c>
      <c r="AB6" s="57">
        <v>21.01</v>
      </c>
    </row>
    <row r="7" spans="1:28" ht="13.5" x14ac:dyDescent="0.25">
      <c r="A7" s="25">
        <v>4</v>
      </c>
      <c r="B7" s="26">
        <v>1</v>
      </c>
      <c r="C7" s="43">
        <v>12960</v>
      </c>
      <c r="D7" s="40">
        <f t="shared" si="14"/>
        <v>11143.594153052451</v>
      </c>
      <c r="E7" s="41">
        <f t="shared" si="15"/>
        <v>271045.44</v>
      </c>
      <c r="F7" s="43">
        <v>3378</v>
      </c>
      <c r="G7" s="41">
        <f t="shared" si="16"/>
        <v>2904.5571797076527</v>
      </c>
      <c r="H7" s="41">
        <f t="shared" si="17"/>
        <v>70647.491999999998</v>
      </c>
      <c r="I7" s="43">
        <v>2579</v>
      </c>
      <c r="J7" s="41">
        <f t="shared" si="18"/>
        <v>2217.5408426483232</v>
      </c>
      <c r="K7" s="41">
        <f t="shared" si="19"/>
        <v>53937.206000000006</v>
      </c>
      <c r="L7" s="43">
        <v>3282</v>
      </c>
      <c r="M7" s="41">
        <f t="shared" si="20"/>
        <v>2822.0120378331899</v>
      </c>
      <c r="N7" s="41">
        <f t="shared" si="21"/>
        <v>68639.748000000007</v>
      </c>
      <c r="O7" s="44">
        <v>17395</v>
      </c>
      <c r="P7" s="41">
        <f t="shared" si="22"/>
        <v>14957.00773860705</v>
      </c>
      <c r="Q7" s="41">
        <f t="shared" si="23"/>
        <v>363799.03</v>
      </c>
      <c r="R7" s="43">
        <v>1903</v>
      </c>
      <c r="S7" s="41">
        <f t="shared" si="24"/>
        <v>1636.2854686156491</v>
      </c>
      <c r="T7" s="41">
        <f t="shared" si="25"/>
        <v>39799.342000000004</v>
      </c>
      <c r="U7" s="44">
        <v>51425</v>
      </c>
      <c r="V7" s="41">
        <f t="shared" si="26"/>
        <v>44217.540842648319</v>
      </c>
      <c r="W7" s="41">
        <f t="shared" si="27"/>
        <v>1075502.4500000002</v>
      </c>
      <c r="X7" s="59">
        <v>1.1618999999999999</v>
      </c>
      <c r="Y7" s="59">
        <v>1.1597999999999999</v>
      </c>
      <c r="Z7" s="57">
        <v>1.163</v>
      </c>
      <c r="AA7" s="57">
        <v>24.36</v>
      </c>
      <c r="AB7" s="57">
        <v>20.914000000000001</v>
      </c>
    </row>
    <row r="8" spans="1:28" ht="13.5" x14ac:dyDescent="0.25">
      <c r="A8" s="25">
        <v>5</v>
      </c>
      <c r="B8" s="26">
        <v>1</v>
      </c>
      <c r="C8" s="43">
        <v>12841</v>
      </c>
      <c r="D8" s="40">
        <f t="shared" si="14"/>
        <v>11049.823595215559</v>
      </c>
      <c r="E8" s="41">
        <f t="shared" si="15"/>
        <v>269468.38500000001</v>
      </c>
      <c r="F8" s="43">
        <v>3298.5</v>
      </c>
      <c r="G8" s="41">
        <f t="shared" si="16"/>
        <v>2838.3960072282939</v>
      </c>
      <c r="H8" s="41">
        <f t="shared" si="17"/>
        <v>69219.022499999992</v>
      </c>
      <c r="I8" s="43">
        <v>2579</v>
      </c>
      <c r="J8" s="41">
        <f t="shared" si="18"/>
        <v>2219.2582393942002</v>
      </c>
      <c r="K8" s="41">
        <f t="shared" si="19"/>
        <v>54120.314999999995</v>
      </c>
      <c r="L8" s="43">
        <v>3267</v>
      </c>
      <c r="M8" s="41">
        <f t="shared" si="20"/>
        <v>2811.2899062042857</v>
      </c>
      <c r="N8" s="41">
        <f t="shared" si="21"/>
        <v>68557.994999999995</v>
      </c>
      <c r="O8" s="44">
        <v>17110</v>
      </c>
      <c r="P8" s="41">
        <f t="shared" si="22"/>
        <v>14723.345667326394</v>
      </c>
      <c r="Q8" s="41">
        <f t="shared" si="23"/>
        <v>359053.35</v>
      </c>
      <c r="R8" s="43">
        <v>1904.5</v>
      </c>
      <c r="S8" s="41">
        <f t="shared" si="24"/>
        <v>1638.8434730229758</v>
      </c>
      <c r="T8" s="41">
        <f t="shared" si="25"/>
        <v>39965.932499999995</v>
      </c>
      <c r="U8" s="44">
        <v>49850</v>
      </c>
      <c r="V8" s="41">
        <f t="shared" si="26"/>
        <v>42896.480509422603</v>
      </c>
      <c r="W8" s="41">
        <f t="shared" si="27"/>
        <v>1046102.25</v>
      </c>
      <c r="X8" s="59">
        <v>1.1588000000000001</v>
      </c>
      <c r="Y8" s="59">
        <v>1.159</v>
      </c>
      <c r="Z8" s="59">
        <v>1.1620999999999999</v>
      </c>
      <c r="AA8" s="57">
        <v>24.39</v>
      </c>
      <c r="AB8" s="57">
        <v>20.984999999999999</v>
      </c>
    </row>
    <row r="9" spans="1:28" ht="13.5" x14ac:dyDescent="0.25">
      <c r="A9" s="25">
        <v>6</v>
      </c>
      <c r="B9" s="26">
        <v>1</v>
      </c>
      <c r="C9" s="43">
        <v>12808</v>
      </c>
      <c r="D9" s="40">
        <f t="shared" si="14"/>
        <v>11084.379056685419</v>
      </c>
      <c r="E9" s="41">
        <f t="shared" si="15"/>
        <v>270300.03200000001</v>
      </c>
      <c r="F9" s="43">
        <v>3385</v>
      </c>
      <c r="G9" s="41">
        <f t="shared" si="16"/>
        <v>2929.4677628732152</v>
      </c>
      <c r="H9" s="41">
        <f t="shared" si="17"/>
        <v>71437.039999999994</v>
      </c>
      <c r="I9" s="43">
        <v>2579</v>
      </c>
      <c r="J9" s="41">
        <f t="shared" si="18"/>
        <v>2231.9342276070965</v>
      </c>
      <c r="K9" s="41">
        <f t="shared" si="19"/>
        <v>54427.216</v>
      </c>
      <c r="L9" s="43">
        <v>3238</v>
      </c>
      <c r="M9" s="41">
        <f t="shared" si="20"/>
        <v>2802.250108178278</v>
      </c>
      <c r="N9" s="41">
        <f t="shared" si="21"/>
        <v>68334.751999999993</v>
      </c>
      <c r="O9" s="44">
        <v>17200</v>
      </c>
      <c r="P9" s="41">
        <f t="shared" si="22"/>
        <v>14885.331025530073</v>
      </c>
      <c r="Q9" s="41">
        <f t="shared" si="23"/>
        <v>362988.79999999999</v>
      </c>
      <c r="R9" s="43">
        <v>1900.5</v>
      </c>
      <c r="S9" s="41">
        <f t="shared" si="24"/>
        <v>1644.7425356988317</v>
      </c>
      <c r="T9" s="41">
        <f t="shared" si="25"/>
        <v>40108.152000000002</v>
      </c>
      <c r="U9" s="44">
        <v>50400</v>
      </c>
      <c r="V9" s="41">
        <f t="shared" si="26"/>
        <v>43617.481609692775</v>
      </c>
      <c r="W9" s="41">
        <f t="shared" si="27"/>
        <v>1063641.5999999999</v>
      </c>
      <c r="X9" s="59">
        <v>1.1531</v>
      </c>
      <c r="Y9" s="59">
        <v>1.1528</v>
      </c>
      <c r="Z9" s="59">
        <v>1.1555</v>
      </c>
      <c r="AA9" s="57">
        <v>24.405000000000001</v>
      </c>
      <c r="AB9" s="57">
        <v>21.103999999999999</v>
      </c>
    </row>
    <row r="10" spans="1:28" ht="13.5" x14ac:dyDescent="0.25">
      <c r="A10" s="25">
        <v>7</v>
      </c>
      <c r="B10" s="26"/>
      <c r="C10" s="43"/>
      <c r="D10" s="40"/>
      <c r="E10" s="41"/>
      <c r="F10" s="43"/>
      <c r="G10" s="41"/>
      <c r="H10" s="41"/>
      <c r="I10" s="43"/>
      <c r="J10" s="41"/>
      <c r="K10" s="41"/>
      <c r="L10" s="43"/>
      <c r="M10" s="41"/>
      <c r="N10" s="41"/>
      <c r="O10" s="44"/>
      <c r="P10" s="41"/>
      <c r="Q10" s="41"/>
      <c r="R10" s="43"/>
      <c r="S10" s="41"/>
      <c r="T10" s="41"/>
      <c r="U10" s="44"/>
      <c r="V10" s="41"/>
      <c r="W10" s="41"/>
      <c r="X10" s="59"/>
      <c r="Y10" s="59"/>
      <c r="Z10" s="59"/>
      <c r="AA10" s="57"/>
      <c r="AB10" s="57"/>
    </row>
    <row r="11" spans="1:28" ht="13.5" x14ac:dyDescent="0.25">
      <c r="A11" s="25">
        <v>8</v>
      </c>
      <c r="B11" s="26"/>
      <c r="C11" s="43"/>
      <c r="D11" s="40"/>
      <c r="E11" s="41"/>
      <c r="F11" s="43"/>
      <c r="G11" s="41"/>
      <c r="H11" s="41"/>
      <c r="I11" s="43"/>
      <c r="J11" s="41"/>
      <c r="K11" s="41"/>
      <c r="L11" s="43"/>
      <c r="M11" s="41"/>
      <c r="N11" s="41"/>
      <c r="O11" s="44"/>
      <c r="P11" s="41"/>
      <c r="Q11" s="41"/>
      <c r="R11" s="43"/>
      <c r="S11" s="41"/>
      <c r="T11" s="41"/>
      <c r="U11" s="44"/>
      <c r="V11" s="41"/>
      <c r="W11" s="41"/>
      <c r="X11" s="59"/>
      <c r="Y11" s="59"/>
      <c r="Z11" s="59"/>
      <c r="AA11" s="57"/>
      <c r="AB11" s="57"/>
    </row>
    <row r="12" spans="1:28" ht="13.5" x14ac:dyDescent="0.25">
      <c r="A12" s="25">
        <v>9</v>
      </c>
      <c r="B12" s="26">
        <v>1</v>
      </c>
      <c r="C12" s="43">
        <v>12750.5</v>
      </c>
      <c r="D12" s="40">
        <f t="shared" ref="D12:D13" si="28">IF(C12=0,"",C12/Z12)</f>
        <v>11035.572096243724</v>
      </c>
      <c r="E12" s="41">
        <f t="shared" ref="E12:E13" si="29">C12*AB12</f>
        <v>268920.79550000001</v>
      </c>
      <c r="F12" s="43">
        <v>3406.5</v>
      </c>
      <c r="G12" s="41">
        <f t="shared" ref="G12:G13" si="30">IF(F12=0,"",F12/Z12)</f>
        <v>2948.3295828284577</v>
      </c>
      <c r="H12" s="41">
        <f t="shared" ref="H12:H13" si="31">F12*AB12</f>
        <v>71846.491500000004</v>
      </c>
      <c r="I12" s="43">
        <v>2579</v>
      </c>
      <c r="J12" s="41">
        <f t="shared" ref="J12:J13" si="32">IF(I12=0,"",I12/Z12)</f>
        <v>2232.1274017656224</v>
      </c>
      <c r="K12" s="41">
        <f t="shared" ref="K12:K13" si="33">I12*AB12</f>
        <v>54393.689000000006</v>
      </c>
      <c r="L12" s="43">
        <v>3320</v>
      </c>
      <c r="M12" s="41">
        <f t="shared" ref="M12:M13" si="34">IF(L12=0,"",L12/Z12)</f>
        <v>2873.4637355028563</v>
      </c>
      <c r="N12" s="41">
        <f t="shared" ref="N12:N13" si="35">L12*AB12</f>
        <v>70022.12000000001</v>
      </c>
      <c r="O12" s="44">
        <v>17290</v>
      </c>
      <c r="P12" s="41">
        <f t="shared" ref="P12:P13" si="36">IF(O12=0,"",O12/Z12)</f>
        <v>14964.514453868791</v>
      </c>
      <c r="Q12" s="41">
        <f t="shared" ref="Q12:Q13" si="37">O12*AB12</f>
        <v>364663.39</v>
      </c>
      <c r="R12" s="43">
        <v>1894.5</v>
      </c>
      <c r="S12" s="41">
        <f t="shared" ref="S12:S13" si="38">IF(R12=0,"",R12/Z12)</f>
        <v>1639.6918815994461</v>
      </c>
      <c r="T12" s="41">
        <f t="shared" ref="T12:T13" si="39">R12*AB12</f>
        <v>39956.8995</v>
      </c>
      <c r="U12" s="44">
        <v>48275</v>
      </c>
      <c r="V12" s="41">
        <f t="shared" ref="V12:V13" si="40">IF(U12=0,"",U12/Z12)</f>
        <v>41782.066816686864</v>
      </c>
      <c r="W12" s="41">
        <f t="shared" ref="W12:W13" si="41">U12*AB12</f>
        <v>1018168.025</v>
      </c>
      <c r="X12" s="59">
        <v>1.1525000000000001</v>
      </c>
      <c r="Y12" s="59">
        <v>1.1523000000000001</v>
      </c>
      <c r="Z12" s="59">
        <v>1.1554</v>
      </c>
      <c r="AA12" s="57">
        <v>24.4</v>
      </c>
      <c r="AB12" s="57">
        <v>21.091000000000001</v>
      </c>
    </row>
    <row r="13" spans="1:28" ht="13.5" x14ac:dyDescent="0.25">
      <c r="A13" s="25">
        <v>10</v>
      </c>
      <c r="B13" s="26">
        <v>1</v>
      </c>
      <c r="C13" s="43">
        <v>12920.5</v>
      </c>
      <c r="D13" s="40">
        <f t="shared" si="28"/>
        <v>11104.856037816931</v>
      </c>
      <c r="E13" s="41">
        <f t="shared" si="29"/>
        <v>270568.19049999997</v>
      </c>
      <c r="F13" s="43">
        <v>3402.5</v>
      </c>
      <c r="G13" s="41">
        <f t="shared" si="30"/>
        <v>2924.3661366566394</v>
      </c>
      <c r="H13" s="41">
        <f t="shared" si="31"/>
        <v>71251.752500000002</v>
      </c>
      <c r="I13" s="43">
        <v>2679</v>
      </c>
      <c r="J13" s="41">
        <f t="shared" si="32"/>
        <v>2302.5354533734421</v>
      </c>
      <c r="K13" s="41">
        <f t="shared" si="33"/>
        <v>56100.938999999998</v>
      </c>
      <c r="L13" s="43">
        <v>3334</v>
      </c>
      <c r="M13" s="41">
        <f t="shared" si="34"/>
        <v>2865.4920498495917</v>
      </c>
      <c r="N13" s="41">
        <f t="shared" si="35"/>
        <v>69817.293999999994</v>
      </c>
      <c r="O13" s="44">
        <v>17310</v>
      </c>
      <c r="P13" s="41">
        <f t="shared" si="36"/>
        <v>14877.524709926945</v>
      </c>
      <c r="Q13" s="41">
        <f t="shared" si="37"/>
        <v>362488.70999999996</v>
      </c>
      <c r="R13" s="43">
        <v>1895</v>
      </c>
      <c r="S13" s="41">
        <f t="shared" si="38"/>
        <v>1628.7064890416846</v>
      </c>
      <c r="T13" s="41">
        <f t="shared" si="39"/>
        <v>39683.195</v>
      </c>
      <c r="U13" s="44">
        <v>50005</v>
      </c>
      <c r="V13" s="41">
        <f t="shared" si="40"/>
        <v>42978.083369144821</v>
      </c>
      <c r="W13" s="41">
        <f t="shared" si="41"/>
        <v>1047154.705</v>
      </c>
      <c r="X13" s="59">
        <v>1.1611</v>
      </c>
      <c r="Y13" s="59">
        <v>1.1606000000000001</v>
      </c>
      <c r="Z13" s="59">
        <v>1.1635</v>
      </c>
      <c r="AA13" s="57">
        <v>24.38</v>
      </c>
      <c r="AB13" s="57">
        <v>20.940999999999999</v>
      </c>
    </row>
    <row r="14" spans="1:28" ht="13.5" x14ac:dyDescent="0.25">
      <c r="A14" s="25">
        <v>11</v>
      </c>
      <c r="B14" s="26">
        <v>1</v>
      </c>
      <c r="C14" s="43">
        <v>12850.5</v>
      </c>
      <c r="D14" s="40">
        <f t="shared" ref="D14" si="42">IF(C14=0,"",C14/Z14)</f>
        <v>11094.276094276092</v>
      </c>
      <c r="E14" s="41">
        <f t="shared" ref="E14" si="43">C14*AB14</f>
        <v>270400.22100000002</v>
      </c>
      <c r="F14" s="43">
        <v>3467</v>
      </c>
      <c r="G14" s="41">
        <f t="shared" ref="G14" si="44">IF(F14=0,"",F14/Z14)</f>
        <v>2993.1796598463261</v>
      </c>
      <c r="H14" s="41">
        <f t="shared" ref="H14" si="45">F14*AB14</f>
        <v>72952.614000000001</v>
      </c>
      <c r="I14" s="43">
        <v>2679</v>
      </c>
      <c r="J14" s="41">
        <f t="shared" ref="J14" si="46">IF(I14=0,"",I14/Z14)</f>
        <v>2312.8723128723127</v>
      </c>
      <c r="K14" s="41">
        <f t="shared" ref="K14" si="47">I14*AB14</f>
        <v>56371.518000000004</v>
      </c>
      <c r="L14" s="43">
        <v>3268</v>
      </c>
      <c r="M14" s="41">
        <f t="shared" ref="M14" si="48">IF(L14=0,"",L14/Z14)</f>
        <v>2821.3761547094878</v>
      </c>
      <c r="N14" s="41">
        <f t="shared" ref="N14" si="49">L14*AB14</f>
        <v>68765.256000000008</v>
      </c>
      <c r="O14" s="44">
        <v>17220</v>
      </c>
      <c r="P14" s="41">
        <f t="shared" ref="P14" si="50">IF(O14=0,"",O14/Z14)</f>
        <v>14866.614866614866</v>
      </c>
      <c r="Q14" s="41">
        <f t="shared" ref="Q14" si="51">O14*AB14</f>
        <v>362343.24000000005</v>
      </c>
      <c r="R14" s="43">
        <v>1886</v>
      </c>
      <c r="S14" s="41">
        <f t="shared" ref="S14" si="52">IF(R14=0,"",R14/Z14)</f>
        <v>1628.2482949149614</v>
      </c>
      <c r="T14" s="41">
        <f t="shared" ref="T14" si="53">R14*AB14</f>
        <v>39685.212</v>
      </c>
      <c r="U14" s="44">
        <v>49900</v>
      </c>
      <c r="V14" s="41">
        <f t="shared" ref="V14" si="54">IF(U14=0,"",U14/Z14)</f>
        <v>43080.376413709746</v>
      </c>
      <c r="W14" s="41">
        <f t="shared" ref="W14" si="55">U14*AB14</f>
        <v>1049995.8</v>
      </c>
      <c r="X14" s="59">
        <v>1.1551</v>
      </c>
      <c r="Y14" s="59">
        <v>1.1552</v>
      </c>
      <c r="Z14" s="59">
        <v>1.1583000000000001</v>
      </c>
      <c r="AA14" s="57">
        <v>24.375</v>
      </c>
      <c r="AB14" s="57">
        <v>21.042000000000002</v>
      </c>
    </row>
    <row r="15" spans="1:28" ht="13.5" x14ac:dyDescent="0.25">
      <c r="A15" s="25">
        <v>12</v>
      </c>
      <c r="B15" s="26">
        <v>1</v>
      </c>
      <c r="C15" s="43">
        <v>12896.5</v>
      </c>
      <c r="D15" s="40">
        <f t="shared" ref="D15:D16" si="56">IF(C15=0,"",C15/Z15)</f>
        <v>11175.476603119585</v>
      </c>
      <c r="E15" s="41">
        <f t="shared" ref="E15:E16" si="57">C15*AB15</f>
        <v>272838.35399999999</v>
      </c>
      <c r="F15" s="43">
        <v>3516.5</v>
      </c>
      <c r="G15" s="41">
        <f t="shared" ref="G15:G16" si="58">IF(F15=0,"",F15/Z15)</f>
        <v>3047.2270363951475</v>
      </c>
      <c r="H15" s="41">
        <f t="shared" ref="H15:H16" si="59">F15*AB15</f>
        <v>74395.073999999993</v>
      </c>
      <c r="I15" s="43">
        <v>2679</v>
      </c>
      <c r="J15" s="41">
        <f t="shared" ref="J15:J16" si="60">IF(I15=0,"",I15/Z15)</f>
        <v>2321.4904679376086</v>
      </c>
      <c r="K15" s="41">
        <f t="shared" ref="K15:K16" si="61">I15*AB15</f>
        <v>56676.923999999999</v>
      </c>
      <c r="L15" s="43">
        <v>3264</v>
      </c>
      <c r="M15" s="41">
        <f t="shared" ref="M15:M16" si="62">IF(L15=0,"",L15/Z15)</f>
        <v>2828.4228769497404</v>
      </c>
      <c r="N15" s="41">
        <f t="shared" ref="N15:N16" si="63">L15*AB15</f>
        <v>69053.183999999994</v>
      </c>
      <c r="O15" s="44">
        <v>17500</v>
      </c>
      <c r="P15" s="41">
        <f t="shared" ref="P15:P16" si="64">IF(O15=0,"",O15/Z15)</f>
        <v>15164.64471403813</v>
      </c>
      <c r="Q15" s="41">
        <f t="shared" ref="Q15:Q16" si="65">O15*AB15</f>
        <v>370230</v>
      </c>
      <c r="R15" s="43">
        <v>1894</v>
      </c>
      <c r="S15" s="41">
        <f t="shared" ref="S15:S16" si="66">IF(R15=0,"",R15/Z15)</f>
        <v>1641.2478336221839</v>
      </c>
      <c r="T15" s="41">
        <f t="shared" ref="T15:T16" si="67">R15*AB15</f>
        <v>40069.464</v>
      </c>
      <c r="U15" s="44">
        <v>49725</v>
      </c>
      <c r="V15" s="41">
        <f t="shared" ref="V15:V16" si="68">IF(U15=0,"",U15/Z15)</f>
        <v>43089.254766031198</v>
      </c>
      <c r="W15" s="41">
        <f t="shared" ref="W15:W16" si="69">U15*AB15</f>
        <v>1051982.0999999999</v>
      </c>
      <c r="X15" s="59">
        <v>1.1516999999999999</v>
      </c>
      <c r="Y15" s="59">
        <v>1.1508</v>
      </c>
      <c r="Z15" s="57">
        <v>1.1539999999999999</v>
      </c>
      <c r="AA15" s="57">
        <v>24.414999999999999</v>
      </c>
      <c r="AB15" s="57">
        <v>21.155999999999999</v>
      </c>
    </row>
    <row r="16" spans="1:28" ht="13.5" x14ac:dyDescent="0.25">
      <c r="A16" s="25">
        <v>13</v>
      </c>
      <c r="B16" s="26">
        <v>1</v>
      </c>
      <c r="C16" s="43">
        <v>12758</v>
      </c>
      <c r="D16" s="40">
        <f t="shared" si="56"/>
        <v>11115.176860080153</v>
      </c>
      <c r="E16" s="41">
        <f t="shared" si="57"/>
        <v>271502.99799999996</v>
      </c>
      <c r="F16" s="43">
        <v>3520</v>
      </c>
      <c r="G16" s="41">
        <f t="shared" si="58"/>
        <v>3066.7363652204217</v>
      </c>
      <c r="H16" s="41">
        <f t="shared" si="59"/>
        <v>74909.119999999995</v>
      </c>
      <c r="I16" s="43">
        <v>2679</v>
      </c>
      <c r="J16" s="41">
        <f t="shared" si="60"/>
        <v>2334.0303188708835</v>
      </c>
      <c r="K16" s="41">
        <f t="shared" si="61"/>
        <v>57011.798999999999</v>
      </c>
      <c r="L16" s="43">
        <v>3270</v>
      </c>
      <c r="M16" s="41">
        <f t="shared" si="62"/>
        <v>2848.9283847360171</v>
      </c>
      <c r="N16" s="41">
        <f t="shared" si="63"/>
        <v>69588.87</v>
      </c>
      <c r="O16" s="44">
        <v>17340</v>
      </c>
      <c r="P16" s="41">
        <f t="shared" si="64"/>
        <v>15107.161526398328</v>
      </c>
      <c r="Q16" s="41">
        <f t="shared" si="65"/>
        <v>369012.54</v>
      </c>
      <c r="R16" s="43">
        <v>1880</v>
      </c>
      <c r="S16" s="41">
        <f t="shared" si="66"/>
        <v>1637.9160132427253</v>
      </c>
      <c r="T16" s="41">
        <f t="shared" si="67"/>
        <v>40008.28</v>
      </c>
      <c r="U16" s="44">
        <v>47950</v>
      </c>
      <c r="V16" s="41">
        <f t="shared" si="68"/>
        <v>41775.570656908872</v>
      </c>
      <c r="W16" s="41">
        <f t="shared" si="69"/>
        <v>1020423.95</v>
      </c>
      <c r="X16" s="59">
        <v>1.1446000000000001</v>
      </c>
      <c r="Y16" s="59">
        <v>1.1449</v>
      </c>
      <c r="Z16" s="59">
        <v>1.1477999999999999</v>
      </c>
      <c r="AA16" s="57">
        <v>24.434999999999999</v>
      </c>
      <c r="AB16" s="57">
        <v>21.280999999999999</v>
      </c>
    </row>
    <row r="17" spans="1:28" ht="13.5" x14ac:dyDescent="0.25">
      <c r="A17" s="25">
        <v>14</v>
      </c>
      <c r="B17" s="26"/>
      <c r="C17" s="43"/>
      <c r="D17" s="40"/>
      <c r="E17" s="41"/>
      <c r="F17" s="43"/>
      <c r="G17" s="41"/>
      <c r="H17" s="41"/>
      <c r="I17" s="43"/>
      <c r="J17" s="41"/>
      <c r="K17" s="41"/>
      <c r="L17" s="43"/>
      <c r="M17" s="41"/>
      <c r="N17" s="41"/>
      <c r="O17" s="44"/>
      <c r="P17" s="41"/>
      <c r="Q17" s="41"/>
      <c r="R17" s="43"/>
      <c r="S17" s="41"/>
      <c r="T17" s="41"/>
      <c r="U17" s="44"/>
      <c r="V17" s="41"/>
      <c r="W17" s="41"/>
      <c r="X17" s="59"/>
      <c r="Y17" s="59"/>
      <c r="Z17" s="59"/>
      <c r="AA17" s="57"/>
      <c r="AB17" s="57"/>
    </row>
    <row r="18" spans="1:28" ht="13.5" x14ac:dyDescent="0.25">
      <c r="A18" s="25">
        <v>15</v>
      </c>
      <c r="B18" s="26"/>
      <c r="C18" s="43"/>
      <c r="D18" s="40"/>
      <c r="E18" s="41"/>
      <c r="F18" s="43"/>
      <c r="G18" s="41"/>
      <c r="H18" s="41"/>
      <c r="I18" s="43"/>
      <c r="J18" s="41"/>
      <c r="K18" s="41"/>
      <c r="L18" s="43"/>
      <c r="M18" s="41"/>
      <c r="N18" s="41"/>
      <c r="O18" s="44"/>
      <c r="P18" s="41"/>
      <c r="Q18" s="41"/>
      <c r="R18" s="43"/>
      <c r="S18" s="41"/>
      <c r="T18" s="41"/>
      <c r="U18" s="44"/>
      <c r="V18" s="41"/>
      <c r="W18" s="41"/>
      <c r="X18" s="59"/>
      <c r="Y18" s="59"/>
      <c r="Z18" s="59"/>
      <c r="AA18" s="57"/>
      <c r="AB18" s="57"/>
    </row>
    <row r="19" spans="1:28" ht="13.5" x14ac:dyDescent="0.25">
      <c r="A19" s="25">
        <v>16</v>
      </c>
      <c r="B19" s="26">
        <v>1</v>
      </c>
      <c r="C19" s="43">
        <v>12759.5</v>
      </c>
      <c r="D19" s="40">
        <f t="shared" ref="D19:D23" si="70">IF(C19=0,"",C19/Z19)</f>
        <v>11120.359072686073</v>
      </c>
      <c r="E19" s="41">
        <f t="shared" ref="E19:E23" si="71">C19*AB19</f>
        <v>271573.19799999997</v>
      </c>
      <c r="F19" s="43">
        <v>3440</v>
      </c>
      <c r="G19" s="41">
        <f t="shared" ref="G19:G23" si="72">IF(F19=0,"",F19/Z19)</f>
        <v>2998.0826215792226</v>
      </c>
      <c r="H19" s="41">
        <f t="shared" ref="H19:H23" si="73">F19*AB19</f>
        <v>73216.959999999992</v>
      </c>
      <c r="I19" s="43">
        <v>2764</v>
      </c>
      <c r="J19" s="41">
        <f t="shared" ref="J19:J23" si="74">IF(I19=0,"",I19/Z19)</f>
        <v>2408.924525013073</v>
      </c>
      <c r="K19" s="41">
        <f t="shared" ref="K19:K23" si="75">I19*AB19</f>
        <v>58828.975999999995</v>
      </c>
      <c r="L19" s="43">
        <v>3240</v>
      </c>
      <c r="M19" s="41">
        <f t="shared" ref="M19:M23" si="76">IF(L19=0,"",L19/Z19)</f>
        <v>2823.7754924176397</v>
      </c>
      <c r="N19" s="41">
        <f t="shared" ref="N19:N23" si="77">L19*AB19</f>
        <v>68960.160000000003</v>
      </c>
      <c r="O19" s="44">
        <v>17120</v>
      </c>
      <c r="P19" s="41">
        <f t="shared" ref="P19:P23" si="78">IF(O19=0,"",O19/Z19)</f>
        <v>14920.690256231481</v>
      </c>
      <c r="Q19" s="41">
        <f t="shared" ref="Q19:Q23" si="79">O19*AB19</f>
        <v>364382.07999999996</v>
      </c>
      <c r="R19" s="43">
        <v>1854</v>
      </c>
      <c r="S19" s="41">
        <f t="shared" ref="S19:S23" si="80">IF(R19=0,"",R19/Z19)</f>
        <v>1615.8270873278718</v>
      </c>
      <c r="T19" s="41">
        <f t="shared" ref="T19:T23" si="81">R19*AB19</f>
        <v>39460.536</v>
      </c>
      <c r="U19" s="44">
        <v>48000</v>
      </c>
      <c r="V19" s="41">
        <f t="shared" ref="V19:V23" si="82">IF(U19=0,"",U19/Z19)</f>
        <v>41833.710998779854</v>
      </c>
      <c r="W19" s="41">
        <f t="shared" ref="W19:W23" si="83">U19*AB19</f>
        <v>1021632</v>
      </c>
      <c r="X19" s="59">
        <v>1.1448</v>
      </c>
      <c r="Y19" s="59">
        <v>1.1444000000000001</v>
      </c>
      <c r="Z19" s="59">
        <v>1.1474</v>
      </c>
      <c r="AA19" s="57">
        <v>24.434999999999999</v>
      </c>
      <c r="AB19" s="57">
        <v>21.283999999999999</v>
      </c>
    </row>
    <row r="20" spans="1:28" ht="13.5" x14ac:dyDescent="0.25">
      <c r="A20" s="25">
        <v>17</v>
      </c>
      <c r="B20" s="26">
        <v>1</v>
      </c>
      <c r="C20" s="43">
        <v>12677</v>
      </c>
      <c r="D20" s="40">
        <f t="shared" si="70"/>
        <v>10999.566160520606</v>
      </c>
      <c r="E20" s="41">
        <f t="shared" si="71"/>
        <v>268574.92200000002</v>
      </c>
      <c r="F20" s="43">
        <v>3426</v>
      </c>
      <c r="G20" s="41">
        <f t="shared" si="72"/>
        <v>2972.6681127982642</v>
      </c>
      <c r="H20" s="41">
        <f t="shared" si="73"/>
        <v>72583.236000000004</v>
      </c>
      <c r="I20" s="43">
        <v>2764</v>
      </c>
      <c r="J20" s="41">
        <f t="shared" si="74"/>
        <v>2398.2646420824294</v>
      </c>
      <c r="K20" s="41">
        <f t="shared" si="75"/>
        <v>58558.103999999999</v>
      </c>
      <c r="L20" s="43">
        <v>3189</v>
      </c>
      <c r="M20" s="41">
        <f t="shared" si="76"/>
        <v>2767.0281995661603</v>
      </c>
      <c r="N20" s="41">
        <f t="shared" si="77"/>
        <v>67562.153999999995</v>
      </c>
      <c r="O20" s="44">
        <v>17200</v>
      </c>
      <c r="P20" s="41">
        <f t="shared" si="78"/>
        <v>14924.07809110629</v>
      </c>
      <c r="Q20" s="41">
        <f t="shared" si="79"/>
        <v>364399.2</v>
      </c>
      <c r="R20" s="43">
        <v>1886</v>
      </c>
      <c r="S20" s="41">
        <f t="shared" si="80"/>
        <v>1636.4425162689804</v>
      </c>
      <c r="T20" s="41">
        <f t="shared" si="81"/>
        <v>39956.796000000002</v>
      </c>
      <c r="U20" s="44">
        <v>46805</v>
      </c>
      <c r="V20" s="41">
        <f t="shared" si="82"/>
        <v>40611.7136659436</v>
      </c>
      <c r="W20" s="41">
        <f t="shared" si="83"/>
        <v>991610.73</v>
      </c>
      <c r="X20" s="59">
        <v>1.1500999999999999</v>
      </c>
      <c r="Y20" s="59">
        <v>1.1492</v>
      </c>
      <c r="Z20" s="59">
        <v>1.1525000000000001</v>
      </c>
      <c r="AA20" s="57">
        <v>24.434999999999999</v>
      </c>
      <c r="AB20" s="57">
        <v>21.186</v>
      </c>
    </row>
    <row r="21" spans="1:28" ht="13.5" x14ac:dyDescent="0.25">
      <c r="A21" s="25">
        <v>18</v>
      </c>
      <c r="B21" s="26">
        <v>1</v>
      </c>
      <c r="C21" s="43">
        <v>12503</v>
      </c>
      <c r="D21" s="40">
        <f t="shared" si="70"/>
        <v>10864.615919360445</v>
      </c>
      <c r="E21" s="41">
        <f t="shared" si="71"/>
        <v>266038.83399999997</v>
      </c>
      <c r="F21" s="43">
        <v>3400</v>
      </c>
      <c r="G21" s="41">
        <f t="shared" si="72"/>
        <v>2954.4664581160932</v>
      </c>
      <c r="H21" s="41">
        <f t="shared" si="73"/>
        <v>72345.2</v>
      </c>
      <c r="I21" s="43">
        <v>2764</v>
      </c>
      <c r="J21" s="41">
        <f t="shared" si="74"/>
        <v>2401.8074383037888</v>
      </c>
      <c r="K21" s="41">
        <f t="shared" si="75"/>
        <v>58812.392</v>
      </c>
      <c r="L21" s="43">
        <v>3124</v>
      </c>
      <c r="M21" s="41">
        <f t="shared" si="76"/>
        <v>2714.6332985749045</v>
      </c>
      <c r="N21" s="41">
        <f t="shared" si="77"/>
        <v>66472.471999999994</v>
      </c>
      <c r="O21" s="44">
        <v>16990</v>
      </c>
      <c r="P21" s="41">
        <f t="shared" si="78"/>
        <v>14763.642683350712</v>
      </c>
      <c r="Q21" s="41">
        <f t="shared" si="79"/>
        <v>361513.22</v>
      </c>
      <c r="R21" s="43">
        <v>1880</v>
      </c>
      <c r="S21" s="41">
        <f t="shared" si="80"/>
        <v>1633.6461591936045</v>
      </c>
      <c r="T21" s="41">
        <f t="shared" si="81"/>
        <v>40002.639999999999</v>
      </c>
      <c r="U21" s="44">
        <v>46295</v>
      </c>
      <c r="V21" s="41">
        <f t="shared" si="82"/>
        <v>40228.536670142508</v>
      </c>
      <c r="W21" s="41">
        <f t="shared" si="83"/>
        <v>985065.00999999989</v>
      </c>
      <c r="X21" s="59">
        <v>1.147</v>
      </c>
      <c r="Y21" s="59">
        <v>1.1479999999999999</v>
      </c>
      <c r="Z21" s="59">
        <v>1.1508</v>
      </c>
      <c r="AA21" s="57">
        <v>24.46</v>
      </c>
      <c r="AB21" s="57">
        <v>21.277999999999999</v>
      </c>
    </row>
    <row r="22" spans="1:28" ht="13.5" x14ac:dyDescent="0.25">
      <c r="A22" s="25">
        <v>19</v>
      </c>
      <c r="B22" s="26">
        <v>1</v>
      </c>
      <c r="C22" s="43">
        <v>11826</v>
      </c>
      <c r="D22" s="40">
        <f t="shared" si="70"/>
        <v>10294.220055710306</v>
      </c>
      <c r="E22" s="41">
        <f t="shared" si="71"/>
        <v>252177.62400000001</v>
      </c>
      <c r="F22" s="43">
        <v>3200</v>
      </c>
      <c r="G22" s="41">
        <f t="shared" si="72"/>
        <v>2785.5153203342616</v>
      </c>
      <c r="H22" s="41">
        <f t="shared" si="73"/>
        <v>68236.800000000003</v>
      </c>
      <c r="I22" s="43">
        <v>2764</v>
      </c>
      <c r="J22" s="41">
        <f t="shared" si="74"/>
        <v>2405.9888579387184</v>
      </c>
      <c r="K22" s="41">
        <f t="shared" si="75"/>
        <v>58939.536000000007</v>
      </c>
      <c r="L22" s="43">
        <v>3010</v>
      </c>
      <c r="M22" s="41">
        <f t="shared" si="76"/>
        <v>2620.125348189415</v>
      </c>
      <c r="N22" s="41">
        <f t="shared" si="77"/>
        <v>64185.240000000005</v>
      </c>
      <c r="O22" s="44">
        <v>16290</v>
      </c>
      <c r="P22" s="41">
        <f t="shared" si="78"/>
        <v>14180.013927576601</v>
      </c>
      <c r="Q22" s="41">
        <f t="shared" si="79"/>
        <v>347367.96</v>
      </c>
      <c r="R22" s="43">
        <v>1828</v>
      </c>
      <c r="S22" s="41">
        <f t="shared" si="80"/>
        <v>1591.2256267409471</v>
      </c>
      <c r="T22" s="41">
        <f t="shared" si="81"/>
        <v>38980.272000000004</v>
      </c>
      <c r="U22" s="44">
        <v>41700</v>
      </c>
      <c r="V22" s="41">
        <f t="shared" si="82"/>
        <v>36298.746518105851</v>
      </c>
      <c r="W22" s="41">
        <f t="shared" si="83"/>
        <v>889210.8</v>
      </c>
      <c r="X22" s="59">
        <v>1.1458999999999999</v>
      </c>
      <c r="Y22" s="59">
        <v>1.1457999999999999</v>
      </c>
      <c r="Z22" s="59">
        <v>1.1488</v>
      </c>
      <c r="AA22" s="57">
        <v>24.51</v>
      </c>
      <c r="AB22" s="57">
        <v>21.324000000000002</v>
      </c>
    </row>
    <row r="23" spans="1:28" ht="13.5" x14ac:dyDescent="0.25">
      <c r="A23" s="25">
        <v>20</v>
      </c>
      <c r="B23" s="26">
        <v>1</v>
      </c>
      <c r="C23" s="43">
        <v>12021.5</v>
      </c>
      <c r="D23" s="40">
        <f t="shared" si="70"/>
        <v>10394.725464764375</v>
      </c>
      <c r="E23" s="41">
        <f t="shared" si="71"/>
        <v>254903.886</v>
      </c>
      <c r="F23" s="43">
        <v>3329</v>
      </c>
      <c r="G23" s="41">
        <f t="shared" si="72"/>
        <v>2878.5127539991349</v>
      </c>
      <c r="H23" s="41">
        <f t="shared" si="73"/>
        <v>70588.116000000009</v>
      </c>
      <c r="I23" s="43">
        <v>2764</v>
      </c>
      <c r="J23" s="41">
        <f t="shared" si="74"/>
        <v>2389.9697362732381</v>
      </c>
      <c r="K23" s="41">
        <f t="shared" si="75"/>
        <v>58607.856</v>
      </c>
      <c r="L23" s="43">
        <v>3065.5</v>
      </c>
      <c r="M23" s="41">
        <f t="shared" si="76"/>
        <v>2650.6701253782962</v>
      </c>
      <c r="N23" s="41">
        <f t="shared" si="77"/>
        <v>65000.862000000001</v>
      </c>
      <c r="O23" s="44">
        <v>16770</v>
      </c>
      <c r="P23" s="41">
        <f t="shared" si="78"/>
        <v>14500.648508430608</v>
      </c>
      <c r="Q23" s="41">
        <f t="shared" si="79"/>
        <v>355591.08</v>
      </c>
      <c r="R23" s="43">
        <v>1861</v>
      </c>
      <c r="S23" s="41">
        <f t="shared" si="80"/>
        <v>1609.1655858192821</v>
      </c>
      <c r="T23" s="41">
        <f t="shared" si="81"/>
        <v>39460.644</v>
      </c>
      <c r="U23" s="44">
        <v>43700</v>
      </c>
      <c r="V23" s="41">
        <f t="shared" si="82"/>
        <v>37786.424556852573</v>
      </c>
      <c r="W23" s="41">
        <f t="shared" si="83"/>
        <v>926614.8</v>
      </c>
      <c r="X23" s="59">
        <v>1.1525000000000001</v>
      </c>
      <c r="Y23" s="59">
        <v>1.1535</v>
      </c>
      <c r="Z23" s="59">
        <v>1.1565000000000001</v>
      </c>
      <c r="AA23" s="57">
        <v>24.504999999999999</v>
      </c>
      <c r="AB23" s="57">
        <v>21.204000000000001</v>
      </c>
    </row>
    <row r="24" spans="1:28" ht="13.5" x14ac:dyDescent="0.25">
      <c r="A24" s="25">
        <v>21</v>
      </c>
      <c r="B24" s="26"/>
      <c r="C24" s="43"/>
      <c r="D24" s="40"/>
      <c r="E24" s="41"/>
      <c r="F24" s="43"/>
      <c r="G24" s="41"/>
      <c r="H24" s="41"/>
      <c r="I24" s="43"/>
      <c r="J24" s="41"/>
      <c r="K24" s="41"/>
      <c r="L24" s="43"/>
      <c r="M24" s="41"/>
      <c r="N24" s="41"/>
      <c r="O24" s="44"/>
      <c r="P24" s="41"/>
      <c r="Q24" s="41"/>
      <c r="R24" s="43"/>
      <c r="S24" s="41"/>
      <c r="T24" s="41"/>
      <c r="U24" s="44"/>
      <c r="V24" s="41"/>
      <c r="W24" s="41"/>
      <c r="X24" s="59"/>
      <c r="Y24" s="59"/>
      <c r="Z24" s="59"/>
      <c r="AA24" s="57"/>
      <c r="AB24" s="57"/>
    </row>
    <row r="25" spans="1:28" ht="13.5" x14ac:dyDescent="0.25">
      <c r="A25" s="25">
        <v>22</v>
      </c>
      <c r="B25" s="26"/>
      <c r="C25" s="43"/>
      <c r="D25" s="40"/>
      <c r="E25" s="41"/>
      <c r="F25" s="43"/>
      <c r="G25" s="41"/>
      <c r="H25" s="41"/>
      <c r="I25" s="43"/>
      <c r="J25" s="41"/>
      <c r="K25" s="41"/>
      <c r="L25" s="43"/>
      <c r="M25" s="41"/>
      <c r="N25" s="41"/>
      <c r="O25" s="44"/>
      <c r="P25" s="41"/>
      <c r="Q25" s="41"/>
      <c r="R25" s="43"/>
      <c r="S25" s="41"/>
      <c r="T25" s="41"/>
      <c r="U25" s="44"/>
      <c r="V25" s="41"/>
      <c r="W25" s="41"/>
      <c r="X25" s="59"/>
      <c r="Y25" s="59"/>
      <c r="Z25" s="59"/>
      <c r="AA25" s="57"/>
      <c r="AB25" s="57"/>
    </row>
    <row r="26" spans="1:28" ht="13.5" x14ac:dyDescent="0.25">
      <c r="A26" s="25">
        <v>23</v>
      </c>
      <c r="B26" s="26">
        <v>1</v>
      </c>
      <c r="C26" s="43">
        <v>11891</v>
      </c>
      <c r="D26" s="40">
        <f t="shared" ref="D26" si="84">IF(C26=0,"",C26/Z26)</f>
        <v>10240.268687564589</v>
      </c>
      <c r="E26" s="41">
        <f t="shared" ref="E26" si="85">C26*AB26</f>
        <v>250769.29899999997</v>
      </c>
      <c r="F26" s="43">
        <v>3251.5</v>
      </c>
      <c r="G26" s="41">
        <f t="shared" ref="G26" si="86">IF(F26=0,"",F26/Z26)</f>
        <v>2800.1205649328281</v>
      </c>
      <c r="H26" s="41">
        <f t="shared" ref="H26" si="87">F26*AB26</f>
        <v>68570.883499999996</v>
      </c>
      <c r="I26" s="43">
        <v>2824</v>
      </c>
      <c r="J26" s="41">
        <f t="shared" ref="J26" si="88">IF(I26=0,"",I26/Z26)</f>
        <v>2431.9669307612812</v>
      </c>
      <c r="K26" s="41">
        <f t="shared" ref="K26" si="89">I26*AB26</f>
        <v>59555.335999999996</v>
      </c>
      <c r="L26" s="43">
        <v>3040</v>
      </c>
      <c r="M26" s="41">
        <f t="shared" ref="M26" si="90">IF(L26=0,"",L26/Z26)</f>
        <v>2617.981398553221</v>
      </c>
      <c r="N26" s="41">
        <f t="shared" ref="N26" si="91">L26*AB26</f>
        <v>64110.559999999998</v>
      </c>
      <c r="O26" s="44">
        <v>16900</v>
      </c>
      <c r="P26" s="41">
        <f t="shared" ref="P26" si="92">IF(O26=0,"",O26/Z26)</f>
        <v>14553.909748535998</v>
      </c>
      <c r="Q26" s="41">
        <f t="shared" ref="Q26" si="93">O26*AB26</f>
        <v>356404.1</v>
      </c>
      <c r="R26" s="43">
        <v>1861</v>
      </c>
      <c r="S26" s="41">
        <f t="shared" ref="S26" si="94">IF(R26=0,"",R26/Z26)</f>
        <v>1602.6524285222183</v>
      </c>
      <c r="T26" s="41">
        <f t="shared" ref="T26" si="95">R26*AB26</f>
        <v>39246.629000000001</v>
      </c>
      <c r="U26" s="44">
        <v>43425</v>
      </c>
      <c r="V26" s="41">
        <f t="shared" ref="V26" si="96">IF(U26=0,"",U26/Z26)</f>
        <v>37396.65862900448</v>
      </c>
      <c r="W26" s="41">
        <f t="shared" ref="W26" si="97">U26*AB26</f>
        <v>915789.82499999995</v>
      </c>
      <c r="X26" s="59">
        <v>1.1566000000000001</v>
      </c>
      <c r="Y26" s="59">
        <v>1.1579999999999999</v>
      </c>
      <c r="Z26" s="59">
        <v>1.1612</v>
      </c>
      <c r="AA26" s="57">
        <v>24.445</v>
      </c>
      <c r="AB26" s="57">
        <v>21.088999999999999</v>
      </c>
    </row>
    <row r="27" spans="1:28" ht="13.5" x14ac:dyDescent="0.25">
      <c r="A27" s="25">
        <v>24</v>
      </c>
      <c r="B27" s="26">
        <v>1</v>
      </c>
      <c r="C27" s="43">
        <v>11878.5</v>
      </c>
      <c r="D27" s="40">
        <f t="shared" ref="D27:D28" si="98">IF(C27=0,"",C27/Z27)</f>
        <v>10253.344842468709</v>
      </c>
      <c r="E27" s="41">
        <f t="shared" ref="E27:E28" si="99">C27*AB27</f>
        <v>251087.73300000001</v>
      </c>
      <c r="F27" s="43">
        <v>3242.5</v>
      </c>
      <c r="G27" s="41">
        <f t="shared" ref="G27" si="100">IF(F27=0,"",F27/Z27)</f>
        <v>2798.8778593008196</v>
      </c>
      <c r="H27" s="41">
        <f t="shared" ref="H27" si="101">F27*AB27</f>
        <v>68539.965000000011</v>
      </c>
      <c r="I27" s="43">
        <v>2824</v>
      </c>
      <c r="J27" s="41">
        <f t="shared" ref="J27" si="102">IF(I27=0,"",I27/Z27)</f>
        <v>2437.6348726801898</v>
      </c>
      <c r="K27" s="41">
        <f t="shared" ref="K27" si="103">I27*AB27</f>
        <v>59693.712000000007</v>
      </c>
      <c r="L27" s="43">
        <v>3037</v>
      </c>
      <c r="M27" s="41">
        <f t="shared" ref="M27" si="104">IF(L27=0,"",L27/Z27)</f>
        <v>2621.4933103150624</v>
      </c>
      <c r="N27" s="41">
        <f t="shared" ref="N27" si="105">L27*AB27</f>
        <v>64196.106000000007</v>
      </c>
      <c r="O27" s="44">
        <v>16830</v>
      </c>
      <c r="P27" s="41">
        <f t="shared" ref="P27" si="106">IF(O27=0,"",O27/Z27)</f>
        <v>14527.406128614586</v>
      </c>
      <c r="Q27" s="41">
        <f t="shared" ref="Q27" si="107">O27*AB27</f>
        <v>355752.54000000004</v>
      </c>
      <c r="R27" s="43">
        <v>1850</v>
      </c>
      <c r="S27" s="41">
        <f t="shared" ref="S27" si="108">IF(R27=0,"",R27/Z27)</f>
        <v>1596.8925334484245</v>
      </c>
      <c r="T27" s="41">
        <f t="shared" ref="T27" si="109">R27*AB27</f>
        <v>39105.300000000003</v>
      </c>
      <c r="U27" s="44">
        <v>43750</v>
      </c>
      <c r="V27" s="41">
        <f t="shared" ref="V27" si="110">IF(U27=0,"",U27/Z27)</f>
        <v>37764.350453172199</v>
      </c>
      <c r="W27" s="41">
        <f t="shared" ref="W27" si="111">U27*AB27</f>
        <v>924787.50000000012</v>
      </c>
      <c r="X27" s="59">
        <v>1.1541999999999999</v>
      </c>
      <c r="Y27" s="59">
        <v>1.1557999999999999</v>
      </c>
      <c r="Z27" s="59">
        <v>1.1585000000000001</v>
      </c>
      <c r="AA27" s="57">
        <v>24.475000000000001</v>
      </c>
      <c r="AB27" s="57">
        <v>21.138000000000002</v>
      </c>
    </row>
    <row r="28" spans="1:28" ht="13.5" x14ac:dyDescent="0.25">
      <c r="A28" s="25">
        <v>25</v>
      </c>
      <c r="B28" s="26">
        <v>1</v>
      </c>
      <c r="C28" s="43">
        <v>12135</v>
      </c>
      <c r="D28" s="40">
        <f t="shared" si="98"/>
        <v>10468.426501035197</v>
      </c>
      <c r="E28" s="41">
        <f t="shared" si="99"/>
        <v>255939.285</v>
      </c>
      <c r="F28" s="43">
        <v>3294.5</v>
      </c>
      <c r="G28" s="41">
        <f t="shared" ref="G28" si="112">IF(F28=0,"",F28/Z28)</f>
        <v>2842.046238785369</v>
      </c>
      <c r="H28" s="41">
        <f t="shared" ref="H28" si="113">F28*AB28</f>
        <v>69484.299500000008</v>
      </c>
      <c r="I28" s="43">
        <v>2824</v>
      </c>
      <c r="J28" s="41">
        <f t="shared" ref="J28" si="114">IF(I28=0,"",I28/Z28)</f>
        <v>2436.1628709454794</v>
      </c>
      <c r="K28" s="41">
        <f t="shared" ref="K28" si="115">I28*AB28</f>
        <v>59560.984000000004</v>
      </c>
      <c r="L28" s="43">
        <v>3047</v>
      </c>
      <c r="M28" s="41">
        <f t="shared" ref="M28" si="116">IF(L28=0,"",L28/Z28)</f>
        <v>2628.5369220151829</v>
      </c>
      <c r="N28" s="41">
        <f t="shared" ref="N28" si="117">L28*AB28</f>
        <v>64264.277000000002</v>
      </c>
      <c r="O28" s="44">
        <v>17320</v>
      </c>
      <c r="P28" s="41">
        <f t="shared" ref="P28" si="118">IF(O28=0,"",O28/Z28)</f>
        <v>14941.338854382333</v>
      </c>
      <c r="Q28" s="41">
        <f t="shared" ref="Q28" si="119">O28*AB28</f>
        <v>365296.12</v>
      </c>
      <c r="R28" s="43">
        <v>1882.5</v>
      </c>
      <c r="S28" s="41">
        <f t="shared" ref="S28" si="120">IF(R28=0,"",R28/Z28)</f>
        <v>1623.9648033126293</v>
      </c>
      <c r="T28" s="41">
        <f t="shared" ref="T28" si="121">R28*AB28</f>
        <v>39703.807500000003</v>
      </c>
      <c r="U28" s="44">
        <v>45525</v>
      </c>
      <c r="V28" s="41">
        <f t="shared" ref="V28" si="122">IF(U28=0,"",U28/Z28)</f>
        <v>39272.774327122155</v>
      </c>
      <c r="W28" s="41">
        <f t="shared" ref="W28" si="123">U28*AB28</f>
        <v>960167.77500000002</v>
      </c>
      <c r="X28" s="59">
        <v>1.1561999999999999</v>
      </c>
      <c r="Y28" s="59">
        <v>1.1560999999999999</v>
      </c>
      <c r="Z28" s="59">
        <v>1.1592</v>
      </c>
      <c r="AA28" s="57">
        <v>24.445</v>
      </c>
      <c r="AB28" s="57">
        <v>21.091000000000001</v>
      </c>
    </row>
    <row r="29" spans="1:28" ht="13.5" x14ac:dyDescent="0.25">
      <c r="A29" s="25">
        <v>26</v>
      </c>
      <c r="B29" s="26">
        <v>1</v>
      </c>
      <c r="C29" s="43">
        <v>12108</v>
      </c>
      <c r="D29" s="40">
        <f t="shared" ref="D29" si="124">IF(C29=0,"",C29/Z29)</f>
        <v>10496.749024707413</v>
      </c>
      <c r="E29" s="41">
        <f t="shared" ref="E29" si="125">C29*AB29</f>
        <v>256786.46399999998</v>
      </c>
      <c r="F29" s="43">
        <v>3332</v>
      </c>
      <c r="G29" s="41">
        <f t="shared" ref="G29" si="126">IF(F29=0,"",F29/Z29)</f>
        <v>2888.5999133073256</v>
      </c>
      <c r="H29" s="41">
        <f t="shared" ref="H29" si="127">F29*AB29</f>
        <v>70665.055999999997</v>
      </c>
      <c r="I29" s="43">
        <v>2824</v>
      </c>
      <c r="J29" s="41">
        <f t="shared" ref="J29" si="128">IF(I29=0,"",I29/Z29)</f>
        <v>2448.2011270047683</v>
      </c>
      <c r="K29" s="41">
        <f t="shared" ref="K29" si="129">I29*AB29</f>
        <v>59891.391999999993</v>
      </c>
      <c r="L29" s="43">
        <v>3077</v>
      </c>
      <c r="M29" s="41">
        <f t="shared" ref="M29" si="130">IF(L29=0,"",L29/Z29)</f>
        <v>2667.5335934113568</v>
      </c>
      <c r="N29" s="41">
        <f t="shared" ref="N29" si="131">L29*AB29</f>
        <v>65257.015999999996</v>
      </c>
      <c r="O29" s="44">
        <v>17020</v>
      </c>
      <c r="P29" s="41">
        <f t="shared" ref="P29" si="132">IF(O29=0,"",O29/Z29)</f>
        <v>14755.093194625055</v>
      </c>
      <c r="Q29" s="41">
        <f t="shared" ref="Q29" si="133">O29*AB29</f>
        <v>360960.16</v>
      </c>
      <c r="R29" s="43">
        <v>1850</v>
      </c>
      <c r="S29" s="41">
        <f t="shared" ref="S29" si="134">IF(R29=0,"",R29/Z29)</f>
        <v>1603.8144776766364</v>
      </c>
      <c r="T29" s="41">
        <f t="shared" ref="T29" si="135">R29*AB29</f>
        <v>39234.799999999996</v>
      </c>
      <c r="U29" s="44">
        <v>44400</v>
      </c>
      <c r="V29" s="41">
        <f t="shared" ref="V29" si="136">IF(U29=0,"",U29/Z29)</f>
        <v>38491.547464239273</v>
      </c>
      <c r="W29" s="41">
        <f t="shared" ref="W29" si="137">U29*AB29</f>
        <v>941635.2</v>
      </c>
      <c r="X29" s="59">
        <v>1.1509</v>
      </c>
      <c r="Y29" s="59">
        <v>1.1503000000000001</v>
      </c>
      <c r="Z29" s="59">
        <v>1.1535</v>
      </c>
      <c r="AA29" s="57">
        <v>24.475000000000001</v>
      </c>
      <c r="AB29" s="57">
        <v>21.207999999999998</v>
      </c>
    </row>
    <row r="30" spans="1:28" ht="13.5" x14ac:dyDescent="0.25">
      <c r="A30" s="25">
        <v>27</v>
      </c>
      <c r="B30" s="26">
        <v>1</v>
      </c>
      <c r="C30" s="43">
        <v>12046</v>
      </c>
      <c r="D30" s="40">
        <f t="shared" ref="D30" si="138">IF(C30=0,"",C30/Z30)</f>
        <v>10460.229246266064</v>
      </c>
      <c r="E30" s="41">
        <f t="shared" ref="E30" si="139">C30*AB30</f>
        <v>256760.49000000002</v>
      </c>
      <c r="F30" s="43">
        <v>3292</v>
      </c>
      <c r="G30" s="41">
        <f t="shared" ref="G30" si="140">IF(F30=0,"",F30/Z30)</f>
        <v>2858.63146926016</v>
      </c>
      <c r="H30" s="41">
        <f t="shared" ref="H30" si="141">F30*AB30</f>
        <v>70168.98000000001</v>
      </c>
      <c r="I30" s="43">
        <v>2824</v>
      </c>
      <c r="J30" s="41">
        <f t="shared" ref="J30" si="142">IF(I30=0,"",I30/Z30)</f>
        <v>2452.2403612365406</v>
      </c>
      <c r="K30" s="41">
        <f t="shared" ref="K30" si="143">I30*AB30</f>
        <v>60193.560000000005</v>
      </c>
      <c r="L30" s="43">
        <v>3075</v>
      </c>
      <c r="M30" s="41">
        <f t="shared" ref="M30" si="144">IF(L30=0,"",L30/Z30)</f>
        <v>2670.1979854116012</v>
      </c>
      <c r="N30" s="41">
        <f t="shared" ref="N30" si="145">L30*AB30</f>
        <v>65543.625</v>
      </c>
      <c r="O30" s="44">
        <v>17010</v>
      </c>
      <c r="P30" s="41">
        <f t="shared" ref="P30" si="146">IF(O30=0,"",O30/Z30)</f>
        <v>14770.753733935395</v>
      </c>
      <c r="Q30" s="41">
        <f t="shared" ref="Q30" si="147">O30*AB30</f>
        <v>362568.15</v>
      </c>
      <c r="R30" s="43">
        <v>1855</v>
      </c>
      <c r="S30" s="41">
        <f t="shared" ref="S30" si="148">IF(R30=0,"",R30/Z30)</f>
        <v>1610.8023619312262</v>
      </c>
      <c r="T30" s="41">
        <f t="shared" ref="T30" si="149">R30*AB30</f>
        <v>39539.325000000004</v>
      </c>
      <c r="U30" s="44">
        <v>44850</v>
      </c>
      <c r="V30" s="41">
        <f t="shared" ref="V30" si="150">IF(U30=0,"",U30/Z30)</f>
        <v>38945.814518930187</v>
      </c>
      <c r="W30" s="41">
        <f t="shared" ref="W30" si="151">U30*AB30</f>
        <v>955977.75</v>
      </c>
      <c r="X30" s="59">
        <v>1.1487000000000001</v>
      </c>
      <c r="Y30" s="59">
        <v>1.1486000000000001</v>
      </c>
      <c r="Z30" s="59">
        <v>1.1516</v>
      </c>
      <c r="AA30" s="57">
        <v>24.545000000000002</v>
      </c>
      <c r="AB30" s="57">
        <v>21.315000000000001</v>
      </c>
    </row>
    <row r="31" spans="1:28" ht="13.5" x14ac:dyDescent="0.25">
      <c r="A31" s="25">
        <v>28</v>
      </c>
      <c r="B31" s="26"/>
      <c r="C31" s="43"/>
      <c r="D31" s="40"/>
      <c r="E31" s="41"/>
      <c r="F31" s="43"/>
      <c r="G31" s="41"/>
      <c r="H31" s="41"/>
      <c r="I31" s="43"/>
      <c r="J31" s="41"/>
      <c r="K31" s="41"/>
      <c r="L31" s="43"/>
      <c r="M31" s="41"/>
      <c r="N31" s="41"/>
      <c r="O31" s="44"/>
      <c r="P31" s="41"/>
      <c r="Q31" s="41"/>
      <c r="R31" s="43"/>
      <c r="S31" s="41"/>
      <c r="T31" s="41"/>
      <c r="U31" s="44"/>
      <c r="V31" s="41"/>
      <c r="W31" s="41"/>
      <c r="X31" s="59"/>
      <c r="Y31" s="59"/>
      <c r="Z31" s="59"/>
      <c r="AA31" s="57"/>
      <c r="AB31" s="57"/>
    </row>
    <row r="32" spans="1:28" ht="13.5" x14ac:dyDescent="0.25">
      <c r="A32" s="25">
        <v>29</v>
      </c>
      <c r="B32" s="26"/>
      <c r="C32" s="43"/>
      <c r="D32" s="40"/>
      <c r="E32" s="41"/>
      <c r="F32" s="43"/>
      <c r="G32" s="41"/>
      <c r="H32" s="41"/>
      <c r="I32" s="43"/>
      <c r="J32" s="41"/>
      <c r="K32" s="41"/>
      <c r="L32" s="43"/>
      <c r="M32" s="41"/>
      <c r="N32" s="41"/>
      <c r="O32" s="44"/>
      <c r="P32" s="41"/>
      <c r="Q32" s="41"/>
      <c r="R32" s="43"/>
      <c r="S32" s="41"/>
      <c r="T32" s="41"/>
      <c r="U32" s="44"/>
      <c r="V32" s="41"/>
      <c r="W32" s="41"/>
      <c r="X32" s="59"/>
      <c r="Y32" s="59"/>
      <c r="Z32" s="59"/>
      <c r="AA32" s="57"/>
      <c r="AB32" s="57"/>
    </row>
    <row r="33" spans="1:28" ht="13.5" x14ac:dyDescent="0.25">
      <c r="A33" s="25">
        <v>30</v>
      </c>
      <c r="B33" s="26">
        <v>1</v>
      </c>
      <c r="C33" s="43">
        <v>12137</v>
      </c>
      <c r="D33" s="40">
        <f t="shared" ref="D33:D34" si="152">IF(C33=0,"",C33/Z33)</f>
        <v>10567.696996081846</v>
      </c>
      <c r="E33" s="41">
        <f t="shared" ref="E33:E34" si="153">C33*AB33</f>
        <v>259707.52599999998</v>
      </c>
      <c r="F33" s="43">
        <v>3482</v>
      </c>
      <c r="G33" s="41">
        <f t="shared" ref="G33:G34" si="154">IF(F33=0,"",F33/Z33)</f>
        <v>3031.7805833696125</v>
      </c>
      <c r="H33" s="41">
        <f t="shared" ref="H33:H34" si="155">F33*AB33</f>
        <v>74507.835999999996</v>
      </c>
      <c r="I33" s="43">
        <v>2900</v>
      </c>
      <c r="J33" s="41">
        <f t="shared" ref="J33:J34" si="156">IF(I33=0,"",I33/Z33)</f>
        <v>2525.0326512842835</v>
      </c>
      <c r="K33" s="41">
        <f t="shared" ref="K33:K34" si="157">I33*AB33</f>
        <v>62054.2</v>
      </c>
      <c r="L33" s="43">
        <v>3161</v>
      </c>
      <c r="M33" s="41">
        <f t="shared" ref="M33:M34" si="158">IF(L33=0,"",L33/Z33)</f>
        <v>2752.2855898998691</v>
      </c>
      <c r="N33" s="41">
        <f t="shared" ref="N33:N34" si="159">L33*AB33</f>
        <v>67639.077999999994</v>
      </c>
      <c r="O33" s="44">
        <v>17040</v>
      </c>
      <c r="P33" s="41">
        <f t="shared" ref="P33:P34" si="160">IF(O33=0,"",O33/Z33)</f>
        <v>14836.743578580756</v>
      </c>
      <c r="Q33" s="41">
        <f t="shared" ref="Q33:Q34" si="161">O33*AB33</f>
        <v>364621.92</v>
      </c>
      <c r="R33" s="43">
        <v>1873</v>
      </c>
      <c r="S33" s="41">
        <f t="shared" ref="S33:S34" si="162">IF(R33=0,"",R33/Z33)</f>
        <v>1630.8228123639528</v>
      </c>
      <c r="T33" s="41">
        <f t="shared" ref="T33:T34" si="163">R33*AB33</f>
        <v>40078.453999999998</v>
      </c>
      <c r="U33" s="44">
        <v>46850</v>
      </c>
      <c r="V33" s="41">
        <f t="shared" ref="V33:V34" si="164">IF(U33=0,"",U33/Z33)</f>
        <v>40792.337831954719</v>
      </c>
      <c r="W33" s="41">
        <f t="shared" ref="W33:W34" si="165">U33*AB33</f>
        <v>1002496.2999999999</v>
      </c>
      <c r="X33" s="59">
        <v>1.1454</v>
      </c>
      <c r="Y33" s="59">
        <v>1.1457999999999999</v>
      </c>
      <c r="Z33" s="59">
        <v>1.1485000000000001</v>
      </c>
      <c r="AA33" s="57">
        <v>24.555</v>
      </c>
      <c r="AB33" s="57">
        <v>21.398</v>
      </c>
    </row>
    <row r="34" spans="1:28" ht="14.25" thickBot="1" x14ac:dyDescent="0.3">
      <c r="A34" s="27">
        <v>31</v>
      </c>
      <c r="B34" s="26">
        <v>1</v>
      </c>
      <c r="C34" s="43">
        <v>12160</v>
      </c>
      <c r="D34" s="40">
        <f t="shared" si="152"/>
        <v>10582.194761117396</v>
      </c>
      <c r="E34" s="41">
        <f t="shared" si="153"/>
        <v>259409.27999999997</v>
      </c>
      <c r="F34" s="43">
        <v>3585</v>
      </c>
      <c r="G34" s="41">
        <f t="shared" si="154"/>
        <v>3119.8329127142983</v>
      </c>
      <c r="H34" s="41">
        <f t="shared" si="155"/>
        <v>76478.804999999993</v>
      </c>
      <c r="I34" s="43">
        <v>2900</v>
      </c>
      <c r="J34" s="41">
        <f t="shared" si="156"/>
        <v>2523.7142111217472</v>
      </c>
      <c r="K34" s="41">
        <f t="shared" si="157"/>
        <v>61865.7</v>
      </c>
      <c r="L34" s="43">
        <v>3184.5</v>
      </c>
      <c r="M34" s="41">
        <f t="shared" si="158"/>
        <v>2771.299277695588</v>
      </c>
      <c r="N34" s="41">
        <f t="shared" si="159"/>
        <v>67934.938499999989</v>
      </c>
      <c r="O34" s="44">
        <v>16860</v>
      </c>
      <c r="P34" s="41">
        <f t="shared" si="160"/>
        <v>14672.352275694022</v>
      </c>
      <c r="Q34" s="41">
        <f t="shared" si="161"/>
        <v>359674.37999999995</v>
      </c>
      <c r="R34" s="43">
        <v>1881</v>
      </c>
      <c r="S34" s="41">
        <f t="shared" si="162"/>
        <v>1636.9332521103472</v>
      </c>
      <c r="T34" s="41">
        <f t="shared" si="163"/>
        <v>40127.373</v>
      </c>
      <c r="U34" s="44">
        <v>45610</v>
      </c>
      <c r="V34" s="41">
        <f t="shared" si="164"/>
        <v>39691.93281698721</v>
      </c>
      <c r="W34" s="41">
        <f t="shared" si="165"/>
        <v>972998.12999999989</v>
      </c>
      <c r="X34" s="59">
        <v>1.1468</v>
      </c>
      <c r="Y34" s="59">
        <v>1.1458999999999999</v>
      </c>
      <c r="Z34" s="59">
        <v>1.1491</v>
      </c>
      <c r="AA34" s="57">
        <v>24.515000000000001</v>
      </c>
      <c r="AB34" s="57">
        <v>21.332999999999998</v>
      </c>
    </row>
    <row r="35" spans="1:28" ht="14.25" thickBot="1" x14ac:dyDescent="0.3">
      <c r="A35" s="28"/>
      <c r="B35" s="29"/>
      <c r="C35" s="60">
        <f>AVERAGE(C4:C34)</f>
        <v>12498.977272727272</v>
      </c>
      <c r="D35" s="45">
        <f t="shared" ref="D35:W35" si="166">AVERAGE(D4:D34)</f>
        <v>10813.080950394358</v>
      </c>
      <c r="E35" s="45">
        <f t="shared" si="166"/>
        <v>264203.25759090902</v>
      </c>
      <c r="F35" s="60">
        <f t="shared" si="166"/>
        <v>3370.159090909091</v>
      </c>
      <c r="G35" s="45">
        <f t="shared" si="166"/>
        <v>2916.0192524017398</v>
      </c>
      <c r="H35" s="45">
        <f t="shared" si="166"/>
        <v>71255.636159090907</v>
      </c>
      <c r="I35" s="60">
        <f t="shared" si="166"/>
        <v>2724.090909090909</v>
      </c>
      <c r="J35" s="45">
        <f t="shared" si="166"/>
        <v>2357.082431171696</v>
      </c>
      <c r="K35" s="45">
        <f t="shared" si="166"/>
        <v>57603.03940909091</v>
      </c>
      <c r="L35" s="60">
        <f t="shared" si="166"/>
        <v>3187.909090909091</v>
      </c>
      <c r="M35" s="45">
        <f t="shared" si="166"/>
        <v>2757.9403484143845</v>
      </c>
      <c r="N35" s="45">
        <f t="shared" si="166"/>
        <v>67387.157977272713</v>
      </c>
      <c r="O35" s="60">
        <f t="shared" si="166"/>
        <v>17093.18181818182</v>
      </c>
      <c r="P35" s="45">
        <f t="shared" si="166"/>
        <v>14788.249900342576</v>
      </c>
      <c r="Q35" s="45">
        <f t="shared" si="166"/>
        <v>361352.53931818181</v>
      </c>
      <c r="R35" s="60">
        <f t="shared" si="166"/>
        <v>1879.7727272727273</v>
      </c>
      <c r="S35" s="45">
        <f t="shared" si="166"/>
        <v>1626.2716735910872</v>
      </c>
      <c r="T35" s="45">
        <f t="shared" si="166"/>
        <v>39738.155977272727</v>
      </c>
      <c r="U35" s="60">
        <f t="shared" si="166"/>
        <v>47515.454545454544</v>
      </c>
      <c r="V35" s="45">
        <f t="shared" si="166"/>
        <v>41100.762024120806</v>
      </c>
      <c r="W35" s="45">
        <f t="shared" si="166"/>
        <v>1004150.459090909</v>
      </c>
      <c r="X35" s="38">
        <f>AVERAGE(X4:X34)</f>
        <v>1.152831818181818</v>
      </c>
      <c r="Y35" s="38">
        <f>AVERAGE(Y4:Y34)</f>
        <v>1.1528363636363639</v>
      </c>
      <c r="Z35" s="38">
        <f t="shared" ref="Z35:AB35" si="167">AVERAGE(Z4:Z34)</f>
        <v>1.1558636363636363</v>
      </c>
      <c r="AA35" s="38">
        <f t="shared" si="167"/>
        <v>24.437045454545455</v>
      </c>
      <c r="AB35" s="38">
        <f t="shared" si="167"/>
        <v>21.141318181818182</v>
      </c>
    </row>
    <row r="36" spans="1:28" ht="14.25" x14ac:dyDescent="0.3">
      <c r="A36" s="30"/>
      <c r="B36" s="8"/>
      <c r="C36" s="7"/>
      <c r="D36" s="7"/>
      <c r="E36" s="7"/>
      <c r="F36" s="7"/>
      <c r="G36" s="7"/>
      <c r="H36" s="7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2" t="s">
        <v>16</v>
      </c>
      <c r="Y36" s="32"/>
      <c r="Z36" s="33"/>
      <c r="AA36" s="32"/>
      <c r="AB36" s="32"/>
    </row>
    <row r="38" spans="1:28" x14ac:dyDescent="0.2">
      <c r="T38" t="s">
        <v>1</v>
      </c>
      <c r="W38" t="s">
        <v>1</v>
      </c>
    </row>
    <row r="39" spans="1:28" x14ac:dyDescent="0.2">
      <c r="D39" t="s">
        <v>1</v>
      </c>
      <c r="Q39" t="s">
        <v>1</v>
      </c>
    </row>
    <row r="40" spans="1:28" x14ac:dyDescent="0.2">
      <c r="D40" t="s">
        <v>1</v>
      </c>
      <c r="N40" t="s">
        <v>1</v>
      </c>
    </row>
    <row r="41" spans="1:28" x14ac:dyDescent="0.2">
      <c r="W41" t="s">
        <v>1</v>
      </c>
    </row>
  </sheetData>
  <phoneticPr fontId="0" type="noConversion"/>
  <pageMargins left="0.78740157480314965" right="0.78740157480314965" top="0.53" bottom="0.87" header="0.42" footer="0.51181102362204722"/>
  <pageSetup paperSize="9" orientation="landscape" horizontalDpi="1200" verticalDpi="1200" r:id="rId1"/>
  <headerFooter alignWithMargins="0"/>
  <ignoredErrors>
    <ignoredError sqref="J5" evalError="1"/>
    <ignoredError sqref="X35:Y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March 2026</vt:lpstr>
    </vt:vector>
  </TitlesOfParts>
  <Company>MTC Trading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Jokešová Eva</dc:creator>
  <cp:lastModifiedBy>Alan Kanta</cp:lastModifiedBy>
  <cp:lastPrinted>2020-04-01T06:57:26Z</cp:lastPrinted>
  <dcterms:created xsi:type="dcterms:W3CDTF">2004-09-28T09:31:55Z</dcterms:created>
  <dcterms:modified xsi:type="dcterms:W3CDTF">2026-04-01T12:00:27Z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-256669142</vt:i4>
  </property>
  <property fmtid="{D5CDD505-2E9C-101B-9397-08002B2CF9AE}" pid="3" name="_EmailSubject">
    <vt:lpwstr>10 Oct 2004.xls</vt:lpwstr>
  </property>
  <property fmtid="{D5CDD505-2E9C-101B-9397-08002B2CF9AE}" pid="4" name="_AuthorEmail">
    <vt:lpwstr>Radovan.Pospisil@green.cz</vt:lpwstr>
  </property>
  <property fmtid="{D5CDD505-2E9C-101B-9397-08002B2CF9AE}" pid="5" name="_AuthorEmailDisplayName">
    <vt:lpwstr>Radovan Pospisil</vt:lpwstr>
  </property>
  <property fmtid="{D5CDD505-2E9C-101B-9397-08002B2CF9AE}" pid="6" name="_ReviewingToolsShownOnce">
    <vt:lpwstr/>
  </property>
</Properties>
</file>