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5\LME\"/>
    </mc:Choice>
  </mc:AlternateContent>
  <xr:revisionPtr revIDLastSave="0" documentId="13_ncr:9_{36C6B3FF-4CE7-48AB-8DA9-99ECF35C0688}" xr6:coauthVersionLast="47" xr6:coauthVersionMax="47" xr10:uidLastSave="{00000000-0000-0000-0000-000000000000}"/>
  <bookViews>
    <workbookView xWindow="-120" yWindow="-120" windowWidth="29040" windowHeight="15720" xr2:uid="{7E0FF9CE-1799-4A5D-A546-1EAC46180B58}"/>
  </bookViews>
  <sheets>
    <sheet name="October 2025" sheetId="1" r:id="rId1"/>
  </sheets>
  <calcPr calcId="181029"/>
</workbook>
</file>

<file path=xl/calcChain.xml><?xml version="1.0" encoding="utf-8"?>
<calcChain xmlns="http://schemas.openxmlformats.org/spreadsheetml/2006/main">
  <c r="V35" i="1" l="1"/>
  <c r="U35" i="1"/>
  <c r="S35" i="1"/>
  <c r="T35" i="1"/>
  <c r="R35" i="1"/>
  <c r="Q35" i="1"/>
  <c r="P35" i="1"/>
  <c r="O35" i="1"/>
  <c r="M35" i="1"/>
  <c r="L35" i="1"/>
  <c r="J35" i="1"/>
  <c r="I35" i="1"/>
  <c r="G35" i="1"/>
  <c r="F35" i="1"/>
  <c r="D35" i="1"/>
  <c r="C35" i="1"/>
  <c r="N35" i="1"/>
  <c r="K35" i="1"/>
  <c r="H35" i="1"/>
  <c r="E35" i="1"/>
  <c r="B35" i="1"/>
  <c r="C4" i="1"/>
  <c r="D4" i="1"/>
  <c r="F4" i="1"/>
  <c r="G4" i="1"/>
  <c r="I4" i="1"/>
  <c r="J4" i="1"/>
  <c r="L4" i="1"/>
  <c r="M4" i="1"/>
  <c r="O4" i="1"/>
  <c r="P4" i="1"/>
  <c r="R4" i="1"/>
  <c r="S4" i="1"/>
  <c r="U4" i="1"/>
  <c r="V4" i="1"/>
  <c r="C5" i="1"/>
  <c r="D5" i="1"/>
  <c r="F5" i="1"/>
  <c r="G5" i="1"/>
  <c r="I5" i="1"/>
  <c r="J5" i="1"/>
  <c r="L5" i="1"/>
  <c r="M5" i="1"/>
  <c r="O5" i="1"/>
  <c r="P5" i="1"/>
  <c r="R5" i="1"/>
  <c r="S5" i="1"/>
  <c r="U5" i="1"/>
  <c r="V5" i="1"/>
  <c r="C6" i="1"/>
  <c r="D6" i="1"/>
  <c r="F6" i="1"/>
  <c r="G6" i="1"/>
  <c r="I6" i="1"/>
  <c r="J6" i="1"/>
  <c r="L6" i="1"/>
  <c r="M6" i="1"/>
  <c r="O6" i="1"/>
  <c r="P6" i="1"/>
  <c r="R6" i="1"/>
  <c r="S6" i="1"/>
  <c r="U6" i="1"/>
  <c r="V6" i="1"/>
  <c r="C7" i="1"/>
  <c r="F7" i="1"/>
  <c r="I7" i="1"/>
  <c r="O7" i="1"/>
  <c r="R7" i="1"/>
  <c r="U7" i="1"/>
  <c r="C8" i="1"/>
  <c r="F8" i="1"/>
  <c r="I8" i="1"/>
  <c r="L8" i="1"/>
  <c r="O8" i="1"/>
  <c r="R8" i="1"/>
  <c r="U8" i="1"/>
  <c r="C9" i="1"/>
  <c r="D9" i="1"/>
  <c r="F9" i="1"/>
  <c r="G9" i="1"/>
  <c r="I9" i="1"/>
  <c r="J9" i="1"/>
  <c r="L9" i="1"/>
  <c r="M9" i="1"/>
  <c r="O9" i="1"/>
  <c r="P9" i="1"/>
  <c r="R9" i="1"/>
  <c r="S9" i="1"/>
  <c r="U9" i="1"/>
  <c r="V9" i="1"/>
  <c r="Y35" i="1"/>
  <c r="Z35" i="1"/>
  <c r="AA35" i="1"/>
</calcChain>
</file>

<file path=xl/sharedStrings.xml><?xml version="1.0" encoding="utf-8"?>
<sst xmlns="http://schemas.openxmlformats.org/spreadsheetml/2006/main" count="60" uniqueCount="25">
  <si>
    <t xml:space="preserve"> </t>
  </si>
  <si>
    <t>Date</t>
  </si>
  <si>
    <t>EUR/USD</t>
  </si>
  <si>
    <t>EUR/mt</t>
  </si>
  <si>
    <t>CZK/EUR</t>
  </si>
  <si>
    <t>CZK/USD</t>
  </si>
  <si>
    <t>USD/mt</t>
  </si>
  <si>
    <t>CZK/mt</t>
  </si>
  <si>
    <t xml:space="preserve">         Ni Settl.</t>
  </si>
  <si>
    <t xml:space="preserve">               Cu Settl.</t>
  </si>
  <si>
    <t>LME FX</t>
  </si>
  <si>
    <t xml:space="preserve">October 2025 </t>
  </si>
  <si>
    <t>ECB</t>
  </si>
  <si>
    <t>BFIX</t>
  </si>
  <si>
    <t>ČNB</t>
  </si>
  <si>
    <t xml:space="preserve">      ČNB</t>
  </si>
  <si>
    <t xml:space="preserve">bez záruky / without guarantee    </t>
  </si>
  <si>
    <t>Al Settl.</t>
  </si>
  <si>
    <t xml:space="preserve">       </t>
  </si>
  <si>
    <t>AA settl.</t>
  </si>
  <si>
    <t xml:space="preserve">         </t>
  </si>
  <si>
    <t>Zn Settl.</t>
  </si>
  <si>
    <t xml:space="preserve"> Sn Settl. </t>
  </si>
  <si>
    <t xml:space="preserve">          </t>
  </si>
  <si>
    <t xml:space="preserve">   Pb settl.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</si>
</sst>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2" formatCode="0.0"/>
    <numFmt numFmtId="173" formatCode="0.000"/>
    <numFmt numFmtId="174" formatCode="0.0000"/>
    <numFmt numFmtId="175" formatCode="#,##0.0"/>
    <numFmt numFmtId="176" formatCode="#,##0.0000"/>
    <numFmt numFmtId="177" formatCode="#,##0.000"/>
    <numFmt numFmtId="178" formatCode="0.00000"/>
  </numFmts>
  <fonts count="9" x14ac:knownFonts="1">
    <font>
      <sz val="10"/>
      <name val="Arial CE"/>
      <charset val="238"/>
    </font>
    <font>
      <sz val="10"/>
      <name val="Arial"/>
      <family val="2"/>
      <charset val="238"/>
    </font>
    <font>
      <sz val="9"/>
      <name val="Century Gothic"/>
      <family val="2"/>
    </font>
    <font>
      <sz val="10"/>
      <name val="Century Gothic"/>
      <family val="2"/>
    </font>
    <font>
      <sz val="8"/>
      <name val="Century Gothic"/>
      <family val="2"/>
    </font>
    <font>
      <b/>
      <sz val="10"/>
      <name val="Century Gothic"/>
      <family val="2"/>
      <charset val="238"/>
    </font>
    <font>
      <b/>
      <sz val="8"/>
      <name val="Century Gothic"/>
      <family val="2"/>
      <charset val="238"/>
    </font>
    <font>
      <sz val="10"/>
      <color rgb="FFFF0000"/>
      <name val="Century Gothic"/>
      <family val="2"/>
    </font>
    <font>
      <b/>
      <sz val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0" fontId="3" fillId="0" borderId="1" xfId="1" applyFont="1" applyFill="1" applyBorder="1"/>
    <xf numFmtId="172" fontId="3" fillId="0" borderId="2" xfId="1" applyNumberFormat="1" applyFont="1" applyFill="1" applyBorder="1"/>
    <xf numFmtId="172" fontId="3" fillId="0" borderId="3" xfId="1" applyNumberFormat="1" applyFont="1" applyFill="1" applyBorder="1"/>
    <xf numFmtId="172" fontId="3" fillId="0" borderId="4" xfId="1" applyNumberFormat="1" applyFont="1" applyFill="1" applyBorder="1"/>
    <xf numFmtId="0" fontId="3" fillId="0" borderId="3" xfId="1" applyFont="1" applyFill="1" applyBorder="1"/>
    <xf numFmtId="0" fontId="3" fillId="0" borderId="2" xfId="1" applyFont="1" applyFill="1" applyBorder="1"/>
    <xf numFmtId="172" fontId="3" fillId="0" borderId="9" xfId="1" applyNumberFormat="1" applyFont="1" applyFill="1" applyBorder="1"/>
    <xf numFmtId="172" fontId="3" fillId="0" borderId="10" xfId="1" applyNumberFormat="1" applyFont="1" applyFill="1" applyBorder="1"/>
    <xf numFmtId="172" fontId="3" fillId="0" borderId="12" xfId="1" applyNumberFormat="1" applyFont="1" applyFill="1" applyBorder="1"/>
    <xf numFmtId="172" fontId="3" fillId="0" borderId="13" xfId="1" applyNumberFormat="1" applyFont="1" applyFill="1" applyBorder="1"/>
    <xf numFmtId="0" fontId="3" fillId="0" borderId="14" xfId="1" applyFont="1" applyFill="1" applyBorder="1"/>
    <xf numFmtId="0" fontId="3" fillId="0" borderId="9" xfId="1" applyFont="1" applyFill="1" applyBorder="1"/>
    <xf numFmtId="172" fontId="3" fillId="0" borderId="15" xfId="1" applyNumberFormat="1" applyFont="1" applyFill="1" applyBorder="1"/>
    <xf numFmtId="4" fontId="3" fillId="0" borderId="18" xfId="1" applyNumberFormat="1" applyFont="1" applyFill="1" applyBorder="1"/>
    <xf numFmtId="4" fontId="3" fillId="0" borderId="17" xfId="1" applyNumberFormat="1" applyFont="1" applyFill="1" applyBorder="1"/>
    <xf numFmtId="173" fontId="3" fillId="0" borderId="17" xfId="1" applyNumberFormat="1" applyFont="1" applyBorder="1"/>
    <xf numFmtId="175" fontId="3" fillId="0" borderId="19" xfId="1" applyNumberFormat="1" applyFont="1" applyBorder="1"/>
    <xf numFmtId="3" fontId="3" fillId="0" borderId="19" xfId="1" applyNumberFormat="1" applyFont="1" applyBorder="1"/>
    <xf numFmtId="173" fontId="3" fillId="0" borderId="19" xfId="1" applyNumberFormat="1" applyFont="1" applyBorder="1"/>
    <xf numFmtId="172" fontId="3" fillId="0" borderId="0" xfId="1" applyNumberFormat="1" applyFont="1"/>
    <xf numFmtId="4" fontId="3" fillId="0" borderId="0" xfId="1" applyNumberFormat="1" applyFont="1"/>
    <xf numFmtId="0" fontId="2" fillId="0" borderId="0" xfId="1" applyFont="1"/>
    <xf numFmtId="173" fontId="2" fillId="0" borderId="0" xfId="1" applyNumberFormat="1" applyFont="1"/>
    <xf numFmtId="0" fontId="3" fillId="0" borderId="10" xfId="1" applyFont="1" applyFill="1" applyBorder="1"/>
    <xf numFmtId="0" fontId="0" fillId="0" borderId="0" xfId="0" applyBorder="1"/>
    <xf numFmtId="173" fontId="3" fillId="0" borderId="0" xfId="1" applyNumberFormat="1" applyFont="1" applyBorder="1"/>
    <xf numFmtId="177" fontId="5" fillId="2" borderId="20" xfId="1" applyNumberFormat="1" applyFont="1" applyFill="1" applyBorder="1"/>
    <xf numFmtId="0" fontId="6" fillId="0" borderId="5" xfId="1" applyFont="1" applyBorder="1" applyAlignment="1">
      <alignment horizontal="center"/>
    </xf>
    <xf numFmtId="0" fontId="4" fillId="0" borderId="8" xfId="1" applyFont="1" applyBorder="1" applyAlignment="1">
      <alignment horizontal="center"/>
    </xf>
    <xf numFmtId="174" fontId="4" fillId="0" borderId="16" xfId="1" applyNumberFormat="1" applyFont="1" applyBorder="1" applyAlignment="1">
      <alignment horizontal="center"/>
    </xf>
    <xf numFmtId="176" fontId="3" fillId="0" borderId="17" xfId="1" applyNumberFormat="1" applyFont="1" applyBorder="1"/>
    <xf numFmtId="176" fontId="3" fillId="0" borderId="21" xfId="1" applyNumberFormat="1" applyFont="1" applyBorder="1" applyAlignment="1">
      <alignment horizontal="center"/>
    </xf>
    <xf numFmtId="174" fontId="3" fillId="0" borderId="17" xfId="1" applyNumberFormat="1" applyFont="1" applyBorder="1" applyAlignment="1">
      <alignment horizontal="center"/>
    </xf>
    <xf numFmtId="174" fontId="3" fillId="0" borderId="19" xfId="1" applyNumberFormat="1" applyFont="1" applyBorder="1" applyAlignment="1">
      <alignment horizontal="center"/>
    </xf>
    <xf numFmtId="178" fontId="3" fillId="0" borderId="19" xfId="1" applyNumberFormat="1" applyFont="1" applyBorder="1" applyAlignment="1">
      <alignment horizontal="center"/>
    </xf>
    <xf numFmtId="173" fontId="3" fillId="0" borderId="19" xfId="1" applyNumberFormat="1" applyFont="1" applyBorder="1" applyAlignment="1">
      <alignment horizontal="center"/>
    </xf>
    <xf numFmtId="0" fontId="6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11" xfId="1" applyFont="1" applyBorder="1" applyAlignment="1">
      <alignment horizontal="center"/>
    </xf>
    <xf numFmtId="173" fontId="4" fillId="0" borderId="23" xfId="1" applyNumberFormat="1" applyFont="1" applyBorder="1" applyAlignment="1">
      <alignment horizontal="center"/>
    </xf>
    <xf numFmtId="0" fontId="4" fillId="0" borderId="23" xfId="1" applyFont="1" applyBorder="1"/>
    <xf numFmtId="173" fontId="4" fillId="0" borderId="8" xfId="1" applyNumberFormat="1" applyFont="1" applyBorder="1" applyAlignment="1">
      <alignment horizontal="center"/>
    </xf>
    <xf numFmtId="0" fontId="4" fillId="0" borderId="7" xfId="1" applyFont="1" applyBorder="1" applyAlignment="1">
      <alignment horizontal="center"/>
    </xf>
    <xf numFmtId="173" fontId="4" fillId="0" borderId="16" xfId="1" applyNumberFormat="1" applyFont="1" applyBorder="1"/>
    <xf numFmtId="0" fontId="3" fillId="0" borderId="13" xfId="1" applyFont="1" applyBorder="1"/>
    <xf numFmtId="4" fontId="7" fillId="0" borderId="18" xfId="1" applyNumberFormat="1" applyFont="1" applyFill="1" applyBorder="1"/>
    <xf numFmtId="4" fontId="7" fillId="0" borderId="17" xfId="1" applyNumberFormat="1" applyFont="1" applyFill="1" applyBorder="1"/>
    <xf numFmtId="176" fontId="7" fillId="0" borderId="17" xfId="1" applyNumberFormat="1" applyFont="1" applyBorder="1"/>
    <xf numFmtId="174" fontId="7" fillId="0" borderId="17" xfId="1" applyNumberFormat="1" applyFont="1" applyBorder="1" applyAlignment="1">
      <alignment horizontal="center"/>
    </xf>
    <xf numFmtId="175" fontId="7" fillId="0" borderId="19" xfId="1" applyNumberFormat="1" applyFont="1" applyBorder="1"/>
    <xf numFmtId="3" fontId="7" fillId="0" borderId="19" xfId="1" applyNumberFormat="1" applyFont="1" applyBorder="1"/>
    <xf numFmtId="174" fontId="7" fillId="0" borderId="19" xfId="1" applyNumberFormat="1" applyFont="1" applyBorder="1" applyAlignment="1">
      <alignment horizontal="center"/>
    </xf>
    <xf numFmtId="178" fontId="7" fillId="0" borderId="19" xfId="1" applyNumberFormat="1" applyFont="1" applyBorder="1" applyAlignment="1">
      <alignment horizontal="center"/>
    </xf>
    <xf numFmtId="176" fontId="5" fillId="2" borderId="20" xfId="1" applyNumberFormat="1" applyFont="1" applyFill="1" applyBorder="1" applyAlignment="1">
      <alignment horizontal="center"/>
    </xf>
    <xf numFmtId="0" fontId="3" fillId="0" borderId="0" xfId="1" applyFont="1" applyFill="1" applyBorder="1" applyAlignment="1">
      <alignment horizontal="center"/>
    </xf>
    <xf numFmtId="175" fontId="3" fillId="0" borderId="17" xfId="1" applyNumberFormat="1" applyFont="1" applyBorder="1" applyAlignment="1">
      <alignment horizontal="center"/>
    </xf>
    <xf numFmtId="4" fontId="3" fillId="0" borderId="18" xfId="1" applyNumberFormat="1" applyFont="1" applyFill="1" applyBorder="1" applyAlignment="1">
      <alignment horizontal="center"/>
    </xf>
    <xf numFmtId="4" fontId="3" fillId="0" borderId="17" xfId="1" applyNumberFormat="1" applyFont="1" applyFill="1" applyBorder="1" applyAlignment="1">
      <alignment horizontal="center"/>
    </xf>
    <xf numFmtId="3" fontId="3" fillId="0" borderId="17" xfId="1" applyNumberFormat="1" applyFont="1" applyBorder="1" applyAlignment="1">
      <alignment horizontal="center"/>
    </xf>
    <xf numFmtId="175" fontId="3" fillId="0" borderId="19" xfId="1" applyNumberFormat="1" applyFont="1" applyBorder="1" applyAlignment="1">
      <alignment horizontal="center"/>
    </xf>
    <xf numFmtId="3" fontId="3" fillId="0" borderId="19" xfId="1" applyNumberFormat="1" applyFont="1" applyBorder="1" applyAlignment="1">
      <alignment horizontal="center"/>
    </xf>
    <xf numFmtId="172" fontId="3" fillId="0" borderId="0" xfId="1" applyNumberFormat="1" applyFont="1" applyFill="1" applyBorder="1" applyAlignment="1">
      <alignment horizontal="center"/>
    </xf>
    <xf numFmtId="172" fontId="3" fillId="0" borderId="6" xfId="1" applyNumberFormat="1" applyFont="1" applyFill="1" applyBorder="1" applyAlignment="1">
      <alignment horizontal="center"/>
    </xf>
    <xf numFmtId="172" fontId="3" fillId="0" borderId="7" xfId="1" applyNumberFormat="1" applyFont="1" applyFill="1" applyBorder="1" applyAlignment="1">
      <alignment horizontal="center"/>
    </xf>
    <xf numFmtId="0" fontId="3" fillId="0" borderId="6" xfId="1" applyFont="1" applyFill="1" applyBorder="1" applyAlignment="1">
      <alignment horizontal="center"/>
    </xf>
    <xf numFmtId="0" fontId="3" fillId="0" borderId="22" xfId="1" applyFont="1" applyFill="1" applyBorder="1" applyAlignment="1">
      <alignment horizontal="center"/>
    </xf>
    <xf numFmtId="172" fontId="3" fillId="0" borderId="3" xfId="1" applyNumberFormat="1" applyFont="1" applyFill="1" applyBorder="1" applyAlignment="1">
      <alignment horizontal="center"/>
    </xf>
    <xf numFmtId="49" fontId="2" fillId="2" borderId="5" xfId="1" applyNumberFormat="1" applyFont="1" applyFill="1" applyBorder="1" applyAlignment="1">
      <alignment horizontal="left"/>
    </xf>
    <xf numFmtId="0" fontId="4" fillId="0" borderId="25" xfId="1" applyFont="1" applyFill="1" applyBorder="1" applyAlignment="1">
      <alignment horizontal="center"/>
    </xf>
    <xf numFmtId="0" fontId="4" fillId="0" borderId="26" xfId="1" applyFont="1" applyFill="1" applyBorder="1" applyAlignment="1">
      <alignment horizontal="center"/>
    </xf>
    <xf numFmtId="0" fontId="3" fillId="0" borderId="27" xfId="1" applyFont="1" applyFill="1" applyBorder="1" applyAlignment="1">
      <alignment horizontal="center"/>
    </xf>
    <xf numFmtId="0" fontId="3" fillId="0" borderId="25" xfId="1" applyFont="1" applyFill="1" applyBorder="1" applyAlignment="1">
      <alignment horizontal="center"/>
    </xf>
    <xf numFmtId="0" fontId="3" fillId="0" borderId="28" xfId="1" applyFont="1" applyFill="1" applyBorder="1" applyAlignment="1">
      <alignment horizontal="center"/>
    </xf>
    <xf numFmtId="0" fontId="3" fillId="0" borderId="24" xfId="1" applyFont="1" applyFill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0" fillId="0" borderId="7" xfId="0" applyBorder="1"/>
    <xf numFmtId="4" fontId="8" fillId="2" borderId="20" xfId="1" applyNumberFormat="1" applyFont="1" applyFill="1" applyBorder="1" applyAlignment="1">
      <alignment horizontal="center"/>
    </xf>
    <xf numFmtId="4" fontId="3" fillId="0" borderId="21" xfId="1" applyNumberFormat="1" applyFont="1" applyFill="1" applyBorder="1" applyAlignment="1">
      <alignment horizontal="center"/>
    </xf>
  </cellXfs>
  <cellStyles count="2">
    <cellStyle name="Normální" xfId="0" builtinId="0"/>
    <cellStyle name="normální_List1" xfId="1" xr:uid="{1AC05D0C-DD74-4F37-B1CC-6FD62C5D2C3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5FD7B-BBA4-450D-8C93-DC3C6A605618}">
  <dimension ref="A1:AC96"/>
  <sheetViews>
    <sheetView tabSelected="1" workbookViewId="0">
      <pane xSplit="1" topLeftCell="B1" activePane="topRight" state="frozen"/>
      <selection pane="topRight" activeCell="M25" sqref="M25"/>
    </sheetView>
  </sheetViews>
  <sheetFormatPr defaultRowHeight="12.75" x14ac:dyDescent="0.2"/>
  <cols>
    <col min="1" max="1" width="13.85546875" style="76" customWidth="1"/>
    <col min="2" max="2" width="9.140625" customWidth="1"/>
    <col min="3" max="3" width="8.5703125" customWidth="1"/>
    <col min="4" max="4" width="10.5703125" customWidth="1"/>
    <col min="5" max="10" width="9.28515625" bestFit="1" customWidth="1"/>
    <col min="11" max="11" width="10.28515625" customWidth="1"/>
    <col min="12" max="12" width="10.5703125" customWidth="1"/>
    <col min="13" max="13" width="9.28515625" bestFit="1" customWidth="1"/>
    <col min="15" max="15" width="9.28515625" bestFit="1" customWidth="1"/>
    <col min="16" max="16" width="9.85546875" customWidth="1"/>
    <col min="18" max="19" width="9.28515625" bestFit="1" customWidth="1"/>
    <col min="20" max="20" width="9.28515625" customWidth="1"/>
    <col min="21" max="21" width="10" customWidth="1"/>
    <col min="22" max="22" width="11" customWidth="1"/>
    <col min="23" max="23" width="10.5703125" customWidth="1"/>
  </cols>
  <sheetData>
    <row r="1" spans="1:27" ht="14.25" x14ac:dyDescent="0.3">
      <c r="A1" s="68" t="s">
        <v>11</v>
      </c>
      <c r="B1" s="5" t="s">
        <v>9</v>
      </c>
      <c r="C1" s="3"/>
      <c r="D1" s="3"/>
      <c r="E1" s="2"/>
      <c r="F1" s="3" t="s">
        <v>17</v>
      </c>
      <c r="G1" s="4"/>
      <c r="H1" s="5" t="s">
        <v>18</v>
      </c>
      <c r="I1" s="3" t="s">
        <v>19</v>
      </c>
      <c r="J1" s="3"/>
      <c r="K1" s="2" t="s">
        <v>20</v>
      </c>
      <c r="L1" s="67" t="s">
        <v>21</v>
      </c>
      <c r="M1" s="4"/>
      <c r="N1" s="1" t="s">
        <v>8</v>
      </c>
      <c r="O1" s="3"/>
      <c r="P1" s="3"/>
      <c r="Q1" s="6" t="s">
        <v>23</v>
      </c>
      <c r="R1" s="3" t="s">
        <v>24</v>
      </c>
      <c r="S1" s="4"/>
      <c r="T1" s="5" t="s">
        <v>18</v>
      </c>
      <c r="U1" s="3" t="s">
        <v>22</v>
      </c>
      <c r="V1" s="3"/>
      <c r="W1" s="28" t="s">
        <v>12</v>
      </c>
      <c r="X1" s="28" t="s">
        <v>13</v>
      </c>
      <c r="Y1" s="37" t="s">
        <v>10</v>
      </c>
      <c r="Z1" s="40" t="s">
        <v>14</v>
      </c>
      <c r="AA1" s="41" t="s">
        <v>15</v>
      </c>
    </row>
    <row r="2" spans="1:27" ht="14.25" x14ac:dyDescent="0.3">
      <c r="A2" s="69" t="s">
        <v>1</v>
      </c>
      <c r="B2" s="55" t="s">
        <v>6</v>
      </c>
      <c r="C2" s="62" t="s">
        <v>3</v>
      </c>
      <c r="D2" s="62" t="s">
        <v>7</v>
      </c>
      <c r="E2" s="63" t="s">
        <v>6</v>
      </c>
      <c r="F2" s="62" t="s">
        <v>3</v>
      </c>
      <c r="G2" s="64" t="s">
        <v>7</v>
      </c>
      <c r="H2" s="55" t="s">
        <v>6</v>
      </c>
      <c r="I2" s="62" t="s">
        <v>3</v>
      </c>
      <c r="J2" s="62" t="s">
        <v>7</v>
      </c>
      <c r="K2" s="63" t="s">
        <v>6</v>
      </c>
      <c r="L2" s="62" t="s">
        <v>3</v>
      </c>
      <c r="M2" s="64" t="s">
        <v>7</v>
      </c>
      <c r="N2" s="66" t="s">
        <v>6</v>
      </c>
      <c r="O2" s="62" t="s">
        <v>3</v>
      </c>
      <c r="P2" s="62" t="s">
        <v>7</v>
      </c>
      <c r="Q2" s="65" t="s">
        <v>6</v>
      </c>
      <c r="R2" s="62" t="s">
        <v>3</v>
      </c>
      <c r="S2" s="64" t="s">
        <v>7</v>
      </c>
      <c r="T2" s="55" t="s">
        <v>6</v>
      </c>
      <c r="U2" s="62" t="s">
        <v>3</v>
      </c>
      <c r="V2" s="62" t="s">
        <v>7</v>
      </c>
      <c r="W2" s="29" t="s">
        <v>2</v>
      </c>
      <c r="X2" s="29" t="s">
        <v>2</v>
      </c>
      <c r="Y2" s="38" t="s">
        <v>2</v>
      </c>
      <c r="Z2" s="42" t="s">
        <v>4</v>
      </c>
      <c r="AA2" s="43" t="s">
        <v>5</v>
      </c>
    </row>
    <row r="3" spans="1:27" ht="15" thickBot="1" x14ac:dyDescent="0.35">
      <c r="A3" s="70" t="s">
        <v>0</v>
      </c>
      <c r="B3" s="11"/>
      <c r="C3" s="8"/>
      <c r="D3" s="9"/>
      <c r="E3" s="7"/>
      <c r="F3" s="9"/>
      <c r="G3" s="10"/>
      <c r="H3" s="11"/>
      <c r="I3" s="8"/>
      <c r="J3" s="9"/>
      <c r="K3" s="7"/>
      <c r="L3" s="9"/>
      <c r="M3" s="10"/>
      <c r="N3" s="24"/>
      <c r="O3" s="8"/>
      <c r="P3" s="9"/>
      <c r="Q3" s="12"/>
      <c r="R3" s="8"/>
      <c r="S3" s="13"/>
      <c r="T3" s="11"/>
      <c r="U3" s="8"/>
      <c r="V3" s="9"/>
      <c r="W3" s="30">
        <v>-3.0000000000000001E-3</v>
      </c>
      <c r="X3" s="30">
        <v>-3.0000000000000001E-3</v>
      </c>
      <c r="Y3" s="39"/>
      <c r="Z3" s="44"/>
      <c r="AA3" s="45"/>
    </row>
    <row r="4" spans="1:27" ht="13.5" x14ac:dyDescent="0.25">
      <c r="A4" s="71">
        <v>1</v>
      </c>
      <c r="B4" s="56">
        <v>10263</v>
      </c>
      <c r="C4" s="57">
        <f t="shared" ref="C4:C9" si="0">IF(B4=0,"",B4/Y4)</f>
        <v>8745.6327226246267</v>
      </c>
      <c r="D4" s="58">
        <f t="shared" ref="D4:D9" si="1">B4*AA4</f>
        <v>212659.62299999999</v>
      </c>
      <c r="E4" s="56">
        <v>2683.5</v>
      </c>
      <c r="F4" s="58">
        <f t="shared" ref="F4:F9" si="2">IF(E4=0,"",E4/Y4)</f>
        <v>2286.7490413293567</v>
      </c>
      <c r="G4" s="58">
        <f t="shared" ref="G4:G9" si="3">E4*AA4</f>
        <v>55604.803500000002</v>
      </c>
      <c r="H4" s="56">
        <v>2509</v>
      </c>
      <c r="I4" s="58">
        <f t="shared" ref="I4:I9" si="4">IF(H4=0,"",H4/Y4)</f>
        <v>2138.048572645931</v>
      </c>
      <c r="J4" s="58">
        <f t="shared" ref="J4:J9" si="5">H4*AA4</f>
        <v>51988.989000000001</v>
      </c>
      <c r="K4" s="56">
        <v>3027</v>
      </c>
      <c r="L4" s="58">
        <f t="shared" ref="L4:L9" si="6">IF(K4=0,"",K4/Y4)</f>
        <v>2579.4631444397105</v>
      </c>
      <c r="M4" s="58">
        <f t="shared" ref="M4:M9" si="7">K4*AA4</f>
        <v>62722.466999999997</v>
      </c>
      <c r="N4" s="59">
        <v>14965</v>
      </c>
      <c r="O4" s="58">
        <f t="shared" ref="O4:O9" si="8">IF(N4=0,"",N4/Y4)</f>
        <v>12752.449936088624</v>
      </c>
      <c r="P4" s="58">
        <f t="shared" ref="P4:P9" si="9">N4*AA4</f>
        <v>310089.76500000001</v>
      </c>
      <c r="Q4" s="56">
        <v>1958</v>
      </c>
      <c r="R4" s="58">
        <f t="shared" ref="R4:R9" si="10">IF(Q4=0,"",Q4/Y4)</f>
        <v>1668.5129953131657</v>
      </c>
      <c r="S4" s="58">
        <f t="shared" ref="S4:S9" si="11">Q4*AA4</f>
        <v>40571.718000000001</v>
      </c>
      <c r="T4" s="59">
        <v>36000</v>
      </c>
      <c r="U4" s="58">
        <f t="shared" ref="U4:U9" si="12">IF(T4=0,"",T4/Y4)</f>
        <v>30677.46058798466</v>
      </c>
      <c r="V4" s="58">
        <f t="shared" ref="V4:V9" si="13">T4*AA4</f>
        <v>745956</v>
      </c>
      <c r="W4" s="31"/>
      <c r="X4" s="49"/>
      <c r="Y4" s="33">
        <v>1.1735</v>
      </c>
      <c r="Z4" s="19">
        <v>24.295000000000002</v>
      </c>
      <c r="AA4" s="16">
        <v>20.721</v>
      </c>
    </row>
    <row r="5" spans="1:27" ht="13.5" x14ac:dyDescent="0.25">
      <c r="A5" s="72">
        <v>2</v>
      </c>
      <c r="B5" s="60">
        <v>10455</v>
      </c>
      <c r="C5" s="57">
        <f t="shared" si="0"/>
        <v>8897.115139137095</v>
      </c>
      <c r="D5" s="58">
        <f t="shared" si="1"/>
        <v>215561.18999999997</v>
      </c>
      <c r="E5" s="60">
        <v>2700</v>
      </c>
      <c r="F5" s="58">
        <f t="shared" si="2"/>
        <v>2297.6767934643858</v>
      </c>
      <c r="G5" s="58">
        <f t="shared" si="3"/>
        <v>55668.6</v>
      </c>
      <c r="H5" s="60">
        <v>2509</v>
      </c>
      <c r="I5" s="58">
        <f t="shared" si="4"/>
        <v>2135.1374351119052</v>
      </c>
      <c r="J5" s="58">
        <f t="shared" si="5"/>
        <v>51730.561999999998</v>
      </c>
      <c r="K5" s="60">
        <v>3102</v>
      </c>
      <c r="L5" s="58">
        <f t="shared" si="6"/>
        <v>2639.7753382690835</v>
      </c>
      <c r="M5" s="58">
        <f t="shared" si="7"/>
        <v>63957.035999999993</v>
      </c>
      <c r="N5" s="61">
        <v>15110</v>
      </c>
      <c r="O5" s="58">
        <f t="shared" si="8"/>
        <v>12858.480129350693</v>
      </c>
      <c r="P5" s="58">
        <f t="shared" si="9"/>
        <v>311537.98</v>
      </c>
      <c r="Q5" s="60">
        <v>1987.5</v>
      </c>
      <c r="R5" s="58">
        <f t="shared" si="10"/>
        <v>1691.3454174112842</v>
      </c>
      <c r="S5" s="58">
        <f t="shared" si="11"/>
        <v>40978.274999999994</v>
      </c>
      <c r="T5" s="61">
        <v>36375</v>
      </c>
      <c r="U5" s="58">
        <f t="shared" si="12"/>
        <v>30954.812356395199</v>
      </c>
      <c r="V5" s="58">
        <f t="shared" si="13"/>
        <v>749979.75</v>
      </c>
      <c r="W5" s="31"/>
      <c r="X5" s="52"/>
      <c r="Y5" s="34">
        <v>1.1751</v>
      </c>
      <c r="Z5" s="19">
        <v>24.24</v>
      </c>
      <c r="AA5" s="19">
        <v>20.617999999999999</v>
      </c>
    </row>
    <row r="6" spans="1:27" ht="13.5" x14ac:dyDescent="0.25">
      <c r="A6" s="72">
        <v>3</v>
      </c>
      <c r="B6" s="60">
        <v>10537.5</v>
      </c>
      <c r="C6" s="57">
        <f t="shared" si="0"/>
        <v>8979.5483596080103</v>
      </c>
      <c r="D6" s="58">
        <f t="shared" si="1"/>
        <v>217947.11249999999</v>
      </c>
      <c r="E6" s="60">
        <v>2703</v>
      </c>
      <c r="F6" s="58">
        <f t="shared" si="2"/>
        <v>2303.3659991478485</v>
      </c>
      <c r="G6" s="58">
        <f t="shared" si="3"/>
        <v>55906.148999999998</v>
      </c>
      <c r="H6" s="60">
        <v>2509</v>
      </c>
      <c r="I6" s="58">
        <f t="shared" si="4"/>
        <v>2138.048572645931</v>
      </c>
      <c r="J6" s="58">
        <f t="shared" si="5"/>
        <v>51893.646999999997</v>
      </c>
      <c r="K6" s="60">
        <v>3057</v>
      </c>
      <c r="L6" s="58">
        <f t="shared" si="6"/>
        <v>2605.0276949296976</v>
      </c>
      <c r="M6" s="58">
        <f t="shared" si="7"/>
        <v>63227.930999999997</v>
      </c>
      <c r="N6" s="61">
        <v>15230</v>
      </c>
      <c r="O6" s="58">
        <f t="shared" si="8"/>
        <v>12978.270132083511</v>
      </c>
      <c r="P6" s="58">
        <f t="shared" si="9"/>
        <v>315002.09000000003</v>
      </c>
      <c r="Q6" s="60">
        <v>1985</v>
      </c>
      <c r="R6" s="58">
        <f t="shared" si="10"/>
        <v>1691.5210907541543</v>
      </c>
      <c r="S6" s="58">
        <f t="shared" si="11"/>
        <v>41055.754999999997</v>
      </c>
      <c r="T6" s="61">
        <v>37700</v>
      </c>
      <c r="U6" s="58">
        <f t="shared" si="12"/>
        <v>32126.118449083937</v>
      </c>
      <c r="V6" s="58">
        <f t="shared" si="13"/>
        <v>779749.1</v>
      </c>
      <c r="W6" s="31"/>
      <c r="X6" s="52"/>
      <c r="Y6" s="34">
        <v>1.1735</v>
      </c>
      <c r="Z6" s="19">
        <v>24.27</v>
      </c>
      <c r="AA6" s="19">
        <v>20.683</v>
      </c>
    </row>
    <row r="7" spans="1:27" ht="13.5" x14ac:dyDescent="0.25">
      <c r="A7" s="72">
        <v>4</v>
      </c>
      <c r="B7" s="60"/>
      <c r="C7" s="57" t="str">
        <f t="shared" si="0"/>
        <v/>
      </c>
      <c r="D7" s="58" t="s">
        <v>0</v>
      </c>
      <c r="E7" s="60"/>
      <c r="F7" s="58" t="str">
        <f t="shared" si="2"/>
        <v/>
      </c>
      <c r="G7" s="58" t="s">
        <v>0</v>
      </c>
      <c r="H7" s="60"/>
      <c r="I7" s="58" t="str">
        <f t="shared" si="4"/>
        <v/>
      </c>
      <c r="J7" s="58" t="s">
        <v>0</v>
      </c>
      <c r="K7" s="60"/>
      <c r="L7" s="58"/>
      <c r="M7" s="58" t="s">
        <v>0</v>
      </c>
      <c r="N7" s="61"/>
      <c r="O7" s="58" t="str">
        <f t="shared" si="8"/>
        <v/>
      </c>
      <c r="P7" s="58" t="s">
        <v>0</v>
      </c>
      <c r="Q7" s="60"/>
      <c r="R7" s="58" t="str">
        <f t="shared" si="10"/>
        <v/>
      </c>
      <c r="S7" s="58" t="s">
        <v>0</v>
      </c>
      <c r="T7" s="61"/>
      <c r="U7" s="58" t="str">
        <f t="shared" si="12"/>
        <v/>
      </c>
      <c r="V7" s="58" t="s">
        <v>0</v>
      </c>
      <c r="W7" s="31"/>
      <c r="X7" s="52"/>
      <c r="Y7" s="34"/>
      <c r="Z7" s="19"/>
      <c r="AA7" s="19"/>
    </row>
    <row r="8" spans="1:27" ht="13.5" x14ac:dyDescent="0.25">
      <c r="A8" s="72">
        <v>5</v>
      </c>
      <c r="B8" s="60"/>
      <c r="C8" s="57" t="str">
        <f t="shared" si="0"/>
        <v/>
      </c>
      <c r="D8" s="58" t="s">
        <v>0</v>
      </c>
      <c r="E8" s="60"/>
      <c r="F8" s="58" t="str">
        <f t="shared" si="2"/>
        <v/>
      </c>
      <c r="G8" s="58" t="s">
        <v>0</v>
      </c>
      <c r="H8" s="60"/>
      <c r="I8" s="58" t="str">
        <f t="shared" si="4"/>
        <v/>
      </c>
      <c r="J8" s="58" t="s">
        <v>0</v>
      </c>
      <c r="K8" s="60"/>
      <c r="L8" s="58" t="str">
        <f t="shared" si="6"/>
        <v/>
      </c>
      <c r="M8" s="58" t="s">
        <v>0</v>
      </c>
      <c r="N8" s="61"/>
      <c r="O8" s="58" t="str">
        <f t="shared" si="8"/>
        <v/>
      </c>
      <c r="P8" s="58" t="s">
        <v>0</v>
      </c>
      <c r="Q8" s="60"/>
      <c r="R8" s="58" t="str">
        <f t="shared" si="10"/>
        <v/>
      </c>
      <c r="S8" s="58" t="s">
        <v>0</v>
      </c>
      <c r="T8" s="61"/>
      <c r="U8" s="58" t="str">
        <f t="shared" si="12"/>
        <v/>
      </c>
      <c r="V8" s="58" t="s">
        <v>0</v>
      </c>
      <c r="W8" s="31"/>
      <c r="X8" s="52"/>
      <c r="Y8" s="34"/>
      <c r="Z8" s="19"/>
      <c r="AA8" s="19"/>
    </row>
    <row r="9" spans="1:27" ht="13.5" x14ac:dyDescent="0.25">
      <c r="A9" s="72">
        <v>6</v>
      </c>
      <c r="B9" s="60">
        <v>10609.5</v>
      </c>
      <c r="C9" s="57">
        <f t="shared" si="0"/>
        <v>9086.5878725590956</v>
      </c>
      <c r="D9" s="58">
        <f t="shared" si="1"/>
        <v>220773.08550000002</v>
      </c>
      <c r="E9" s="60">
        <v>2713</v>
      </c>
      <c r="F9" s="58">
        <f t="shared" si="2"/>
        <v>2323.5697156560468</v>
      </c>
      <c r="G9" s="58">
        <f t="shared" si="3"/>
        <v>56454.817000000003</v>
      </c>
      <c r="H9" s="60">
        <v>2509</v>
      </c>
      <c r="I9" s="58">
        <f t="shared" si="4"/>
        <v>2148.8523466940733</v>
      </c>
      <c r="J9" s="58">
        <f t="shared" si="5"/>
        <v>52209.781000000003</v>
      </c>
      <c r="K9" s="60">
        <v>3071</v>
      </c>
      <c r="L9" s="58">
        <f t="shared" si="6"/>
        <v>2630.1815690304898</v>
      </c>
      <c r="M9" s="58">
        <f t="shared" si="7"/>
        <v>63904.439000000006</v>
      </c>
      <c r="N9" s="61">
        <v>15185</v>
      </c>
      <c r="O9" s="58">
        <f t="shared" si="8"/>
        <v>13005.310037684139</v>
      </c>
      <c r="P9" s="58">
        <f t="shared" si="9"/>
        <v>315984.66500000004</v>
      </c>
      <c r="Q9" s="60">
        <v>1968</v>
      </c>
      <c r="R9" s="58">
        <f t="shared" si="10"/>
        <v>1685.5087358684482</v>
      </c>
      <c r="S9" s="58">
        <f t="shared" si="11"/>
        <v>40952.112000000001</v>
      </c>
      <c r="T9" s="61">
        <v>36750</v>
      </c>
      <c r="U9" s="58">
        <f t="shared" si="12"/>
        <v>31474.820143884892</v>
      </c>
      <c r="V9" s="58">
        <f t="shared" si="13"/>
        <v>764730.75</v>
      </c>
      <c r="W9" s="31"/>
      <c r="X9" s="52"/>
      <c r="Y9" s="34">
        <v>1.1676</v>
      </c>
      <c r="Z9" s="19">
        <v>24.305</v>
      </c>
      <c r="AA9" s="19">
        <v>20.809000000000001</v>
      </c>
    </row>
    <row r="10" spans="1:27" ht="13.5" x14ac:dyDescent="0.25">
      <c r="A10" s="72">
        <v>7</v>
      </c>
      <c r="B10" s="50"/>
      <c r="C10" s="46"/>
      <c r="D10" s="47"/>
      <c r="E10" s="50"/>
      <c r="F10" s="47"/>
      <c r="G10" s="47"/>
      <c r="H10" s="50"/>
      <c r="I10" s="47"/>
      <c r="J10" s="47"/>
      <c r="K10" s="50"/>
      <c r="L10" s="47"/>
      <c r="M10" s="47"/>
      <c r="N10" s="51"/>
      <c r="O10" s="47"/>
      <c r="P10" s="47"/>
      <c r="Q10" s="50"/>
      <c r="R10" s="47"/>
      <c r="S10" s="47"/>
      <c r="T10" s="51"/>
      <c r="U10" s="47"/>
      <c r="V10" s="47"/>
      <c r="W10" s="48"/>
      <c r="X10" s="52"/>
      <c r="Y10" s="52"/>
      <c r="Z10" s="19"/>
      <c r="AA10" s="19"/>
    </row>
    <row r="11" spans="1:27" ht="13.5" x14ac:dyDescent="0.25">
      <c r="A11" s="72">
        <v>8</v>
      </c>
      <c r="B11" s="50"/>
      <c r="C11" s="46"/>
      <c r="D11" s="47"/>
      <c r="E11" s="50"/>
      <c r="F11" s="47"/>
      <c r="G11" s="47"/>
      <c r="H11" s="50"/>
      <c r="I11" s="47"/>
      <c r="J11" s="47"/>
      <c r="K11" s="50"/>
      <c r="L11" s="47"/>
      <c r="M11" s="47"/>
      <c r="N11" s="51"/>
      <c r="O11" s="47"/>
      <c r="P11" s="47"/>
      <c r="Q11" s="50"/>
      <c r="R11" s="47"/>
      <c r="S11" s="47"/>
      <c r="T11" s="51"/>
      <c r="U11" s="47"/>
      <c r="V11" s="47"/>
      <c r="W11" s="48"/>
      <c r="X11" s="53"/>
      <c r="Y11" s="52"/>
      <c r="Z11" s="19"/>
      <c r="AA11" s="19"/>
    </row>
    <row r="12" spans="1:27" ht="13.5" x14ac:dyDescent="0.25">
      <c r="A12" s="72">
        <v>9</v>
      </c>
      <c r="B12" s="17"/>
      <c r="C12" s="14"/>
      <c r="D12" s="15"/>
      <c r="E12" s="17"/>
      <c r="F12" s="15"/>
      <c r="G12" s="15"/>
      <c r="H12" s="17"/>
      <c r="I12" s="15"/>
      <c r="J12" s="15"/>
      <c r="K12" s="17"/>
      <c r="L12" s="15"/>
      <c r="M12" s="15"/>
      <c r="N12" s="18"/>
      <c r="O12" s="15"/>
      <c r="P12" s="15"/>
      <c r="Q12" s="17"/>
      <c r="R12" s="15"/>
      <c r="S12" s="15"/>
      <c r="T12" s="18"/>
      <c r="U12" s="15"/>
      <c r="V12" s="15"/>
      <c r="W12" s="31"/>
      <c r="X12" s="34"/>
      <c r="Y12" s="34"/>
      <c r="Z12" s="19"/>
      <c r="AA12" s="19"/>
    </row>
    <row r="13" spans="1:27" ht="13.5" x14ac:dyDescent="0.25">
      <c r="A13" s="72">
        <v>10</v>
      </c>
      <c r="B13" s="17"/>
      <c r="C13" s="14"/>
      <c r="D13" s="15"/>
      <c r="E13" s="17"/>
      <c r="F13" s="15"/>
      <c r="G13" s="15"/>
      <c r="H13" s="17"/>
      <c r="I13" s="15"/>
      <c r="J13" s="15"/>
      <c r="K13" s="17"/>
      <c r="L13" s="15"/>
      <c r="M13" s="15"/>
      <c r="N13" s="18"/>
      <c r="O13" s="15"/>
      <c r="P13" s="15"/>
      <c r="Q13" s="17"/>
      <c r="R13" s="15"/>
      <c r="S13" s="15"/>
      <c r="T13" s="18"/>
      <c r="U13" s="15"/>
      <c r="V13" s="15"/>
      <c r="W13" s="31"/>
      <c r="X13" s="34"/>
      <c r="Y13" s="34"/>
      <c r="Z13" s="19"/>
      <c r="AA13" s="19"/>
    </row>
    <row r="14" spans="1:27" ht="13.5" x14ac:dyDescent="0.25">
      <c r="A14" s="72">
        <v>11</v>
      </c>
      <c r="B14" s="17"/>
      <c r="C14" s="14"/>
      <c r="D14" s="15"/>
      <c r="E14" s="17"/>
      <c r="F14" s="15"/>
      <c r="G14" s="15"/>
      <c r="H14" s="17"/>
      <c r="I14" s="15"/>
      <c r="J14" s="15"/>
      <c r="K14" s="17"/>
      <c r="L14" s="15"/>
      <c r="M14" s="15"/>
      <c r="N14" s="18"/>
      <c r="O14" s="15"/>
      <c r="P14" s="15"/>
      <c r="Q14" s="17"/>
      <c r="R14" s="15"/>
      <c r="S14" s="15"/>
      <c r="T14" s="18"/>
      <c r="U14" s="15"/>
      <c r="V14" s="15"/>
      <c r="W14" s="31"/>
      <c r="X14" s="34"/>
      <c r="Y14" s="34"/>
      <c r="Z14" s="19"/>
      <c r="AA14" s="19"/>
    </row>
    <row r="15" spans="1:27" ht="13.5" x14ac:dyDescent="0.25">
      <c r="A15" s="72">
        <v>12</v>
      </c>
      <c r="B15" s="17"/>
      <c r="C15" s="14"/>
      <c r="D15" s="15"/>
      <c r="E15" s="17"/>
      <c r="F15" s="15"/>
      <c r="G15" s="15"/>
      <c r="H15" s="17"/>
      <c r="I15" s="15"/>
      <c r="J15" s="15"/>
      <c r="K15" s="17"/>
      <c r="L15" s="15"/>
      <c r="M15" s="15"/>
      <c r="N15" s="18"/>
      <c r="O15" s="15"/>
      <c r="P15" s="15"/>
      <c r="Q15" s="17"/>
      <c r="R15" s="15"/>
      <c r="S15" s="15"/>
      <c r="T15" s="18"/>
      <c r="U15" s="15"/>
      <c r="V15" s="15"/>
      <c r="W15" s="31"/>
      <c r="X15" s="34"/>
      <c r="Y15" s="34"/>
      <c r="Z15" s="19"/>
      <c r="AA15" s="19"/>
    </row>
    <row r="16" spans="1:27" ht="13.5" x14ac:dyDescent="0.25">
      <c r="A16" s="72">
        <v>13</v>
      </c>
      <c r="B16" s="17"/>
      <c r="C16" s="14"/>
      <c r="D16" s="15"/>
      <c r="E16" s="17"/>
      <c r="F16" s="15"/>
      <c r="G16" s="15"/>
      <c r="H16" s="17"/>
      <c r="I16" s="15"/>
      <c r="J16" s="15"/>
      <c r="K16" s="17"/>
      <c r="L16" s="15"/>
      <c r="M16" s="15"/>
      <c r="N16" s="18"/>
      <c r="O16" s="15"/>
      <c r="P16" s="15"/>
      <c r="Q16" s="17"/>
      <c r="R16" s="15"/>
      <c r="S16" s="15"/>
      <c r="T16" s="18"/>
      <c r="U16" s="15"/>
      <c r="V16" s="15"/>
      <c r="W16" s="31"/>
      <c r="X16" s="34"/>
      <c r="Y16" s="34"/>
      <c r="Z16" s="19"/>
      <c r="AA16" s="19"/>
    </row>
    <row r="17" spans="1:27" ht="13.5" x14ac:dyDescent="0.25">
      <c r="A17" s="72">
        <v>14</v>
      </c>
      <c r="B17" s="17"/>
      <c r="C17" s="14"/>
      <c r="D17" s="15"/>
      <c r="E17" s="17"/>
      <c r="F17" s="15"/>
      <c r="G17" s="15"/>
      <c r="H17" s="17"/>
      <c r="I17" s="15"/>
      <c r="J17" s="15"/>
      <c r="K17" s="17"/>
      <c r="L17" s="15"/>
      <c r="M17" s="15"/>
      <c r="N17" s="18"/>
      <c r="O17" s="15"/>
      <c r="P17" s="15"/>
      <c r="Q17" s="17"/>
      <c r="R17" s="15"/>
      <c r="S17" s="15"/>
      <c r="T17" s="18"/>
      <c r="U17" s="15"/>
      <c r="V17" s="15"/>
      <c r="W17" s="31"/>
      <c r="X17" s="34"/>
      <c r="Y17" s="34"/>
      <c r="Z17" s="19"/>
      <c r="AA17" s="19"/>
    </row>
    <row r="18" spans="1:27" ht="13.5" x14ac:dyDescent="0.25">
      <c r="A18" s="72">
        <v>15</v>
      </c>
      <c r="B18" s="17"/>
      <c r="C18" s="14"/>
      <c r="D18" s="15"/>
      <c r="E18" s="17"/>
      <c r="F18" s="15"/>
      <c r="G18" s="15"/>
      <c r="H18" s="17"/>
      <c r="I18" s="15"/>
      <c r="J18" s="15"/>
      <c r="K18" s="17"/>
      <c r="L18" s="15"/>
      <c r="M18" s="15"/>
      <c r="N18" s="18"/>
      <c r="O18" s="15"/>
      <c r="P18" s="15"/>
      <c r="Q18" s="17"/>
      <c r="R18" s="15"/>
      <c r="S18" s="15"/>
      <c r="T18" s="18"/>
      <c r="U18" s="15"/>
      <c r="V18" s="15"/>
      <c r="W18" s="31"/>
      <c r="X18" s="34"/>
      <c r="Y18" s="34"/>
      <c r="Z18" s="19"/>
      <c r="AA18" s="19"/>
    </row>
    <row r="19" spans="1:27" ht="13.5" x14ac:dyDescent="0.25">
      <c r="A19" s="72">
        <v>16</v>
      </c>
      <c r="B19" s="17"/>
      <c r="C19" s="14"/>
      <c r="D19" s="15"/>
      <c r="E19" s="17"/>
      <c r="F19" s="15"/>
      <c r="G19" s="15"/>
      <c r="H19" s="17"/>
      <c r="I19" s="15"/>
      <c r="J19" s="15"/>
      <c r="K19" s="17"/>
      <c r="L19" s="15"/>
      <c r="M19" s="15"/>
      <c r="N19" s="18"/>
      <c r="O19" s="15"/>
      <c r="P19" s="15"/>
      <c r="Q19" s="17"/>
      <c r="R19" s="15"/>
      <c r="S19" s="15"/>
      <c r="T19" s="18"/>
      <c r="U19" s="15"/>
      <c r="V19" s="15"/>
      <c r="W19" s="31"/>
      <c r="X19" s="34"/>
      <c r="Y19" s="34"/>
      <c r="Z19" s="19"/>
      <c r="AA19" s="19"/>
    </row>
    <row r="20" spans="1:27" ht="13.5" x14ac:dyDescent="0.25">
      <c r="A20" s="72">
        <v>17</v>
      </c>
      <c r="B20" s="17"/>
      <c r="C20" s="14"/>
      <c r="D20" s="15"/>
      <c r="E20" s="17"/>
      <c r="F20" s="15"/>
      <c r="G20" s="15"/>
      <c r="H20" s="17"/>
      <c r="I20" s="15"/>
      <c r="J20" s="15"/>
      <c r="K20" s="17"/>
      <c r="L20" s="15"/>
      <c r="M20" s="15"/>
      <c r="N20" s="18"/>
      <c r="O20" s="15"/>
      <c r="P20" s="15"/>
      <c r="Q20" s="17"/>
      <c r="R20" s="15"/>
      <c r="S20" s="15"/>
      <c r="T20" s="18"/>
      <c r="U20" s="15"/>
      <c r="V20" s="15"/>
      <c r="W20" s="31"/>
      <c r="X20" s="36"/>
      <c r="Y20" s="34"/>
      <c r="Z20" s="19"/>
      <c r="AA20" s="19"/>
    </row>
    <row r="21" spans="1:27" ht="13.5" x14ac:dyDescent="0.25">
      <c r="A21" s="72">
        <v>18</v>
      </c>
      <c r="B21" s="17"/>
      <c r="C21" s="14"/>
      <c r="D21" s="15"/>
      <c r="E21" s="17"/>
      <c r="F21" s="15"/>
      <c r="G21" s="15"/>
      <c r="H21" s="17"/>
      <c r="I21" s="15"/>
      <c r="J21" s="15"/>
      <c r="K21" s="17"/>
      <c r="L21" s="15"/>
      <c r="M21" s="15"/>
      <c r="N21" s="18"/>
      <c r="O21" s="15"/>
      <c r="P21" s="15"/>
      <c r="Q21" s="17"/>
      <c r="R21" s="15"/>
      <c r="S21" s="15"/>
      <c r="T21" s="18"/>
      <c r="U21" s="15"/>
      <c r="V21" s="15"/>
      <c r="W21" s="31"/>
      <c r="X21" s="34"/>
      <c r="Y21" s="34"/>
      <c r="Z21" s="19"/>
      <c r="AA21" s="19"/>
    </row>
    <row r="22" spans="1:27" ht="13.5" x14ac:dyDescent="0.25">
      <c r="A22" s="72">
        <v>19</v>
      </c>
      <c r="B22" s="17"/>
      <c r="C22" s="14"/>
      <c r="D22" s="15"/>
      <c r="E22" s="17"/>
      <c r="F22" s="15"/>
      <c r="G22" s="15"/>
      <c r="H22" s="17"/>
      <c r="I22" s="15"/>
      <c r="J22" s="15"/>
      <c r="K22" s="17"/>
      <c r="L22" s="15"/>
      <c r="M22" s="15"/>
      <c r="N22" s="18"/>
      <c r="O22" s="15"/>
      <c r="P22" s="15"/>
      <c r="Q22" s="17"/>
      <c r="R22" s="15"/>
      <c r="S22" s="15"/>
      <c r="T22" s="18"/>
      <c r="U22" s="15"/>
      <c r="V22" s="15"/>
      <c r="W22" s="31"/>
      <c r="X22" s="35"/>
      <c r="Y22" s="34"/>
      <c r="Z22" s="19"/>
      <c r="AA22" s="19"/>
    </row>
    <row r="23" spans="1:27" ht="13.5" x14ac:dyDescent="0.25">
      <c r="A23" s="72">
        <v>20</v>
      </c>
      <c r="B23" s="17"/>
      <c r="C23" s="14"/>
      <c r="D23" s="15"/>
      <c r="E23" s="17"/>
      <c r="F23" s="15"/>
      <c r="G23" s="15"/>
      <c r="H23" s="17"/>
      <c r="I23" s="15"/>
      <c r="J23" s="15"/>
      <c r="K23" s="17"/>
      <c r="L23" s="15"/>
      <c r="M23" s="15"/>
      <c r="N23" s="18"/>
      <c r="O23" s="15"/>
      <c r="P23" s="15"/>
      <c r="Q23" s="17"/>
      <c r="R23" s="15"/>
      <c r="S23" s="15"/>
      <c r="T23" s="18"/>
      <c r="U23" s="15"/>
      <c r="V23" s="15"/>
      <c r="W23" s="31"/>
      <c r="X23" s="34"/>
      <c r="Y23" s="34"/>
      <c r="Z23" s="19"/>
      <c r="AA23" s="19"/>
    </row>
    <row r="24" spans="1:27" ht="13.5" x14ac:dyDescent="0.25">
      <c r="A24" s="72">
        <v>21</v>
      </c>
      <c r="B24" s="17"/>
      <c r="C24" s="14"/>
      <c r="D24" s="15"/>
      <c r="E24" s="17"/>
      <c r="F24" s="15"/>
      <c r="G24" s="15"/>
      <c r="H24" s="17"/>
      <c r="I24" s="15"/>
      <c r="J24" s="15"/>
      <c r="K24" s="17"/>
      <c r="L24" s="15"/>
      <c r="M24" s="15"/>
      <c r="N24" s="18"/>
      <c r="O24" s="15"/>
      <c r="P24" s="15"/>
      <c r="Q24" s="17"/>
      <c r="R24" s="15"/>
      <c r="S24" s="15"/>
      <c r="T24" s="18"/>
      <c r="U24" s="15"/>
      <c r="V24" s="15"/>
      <c r="W24" s="31"/>
      <c r="X24" s="34"/>
      <c r="Y24" s="34"/>
      <c r="Z24" s="19"/>
      <c r="AA24" s="19"/>
    </row>
    <row r="25" spans="1:27" ht="13.5" x14ac:dyDescent="0.25">
      <c r="A25" s="72">
        <v>22</v>
      </c>
      <c r="B25" s="17"/>
      <c r="C25" s="14"/>
      <c r="D25" s="15"/>
      <c r="E25" s="17"/>
      <c r="F25" s="15"/>
      <c r="G25" s="15"/>
      <c r="H25" s="17"/>
      <c r="I25" s="15"/>
      <c r="J25" s="15"/>
      <c r="K25" s="17"/>
      <c r="L25" s="15"/>
      <c r="M25" s="15"/>
      <c r="N25" s="18"/>
      <c r="O25" s="15"/>
      <c r="P25" s="15"/>
      <c r="Q25" s="17"/>
      <c r="R25" s="15"/>
      <c r="S25" s="15"/>
      <c r="T25" s="18"/>
      <c r="U25" s="15"/>
      <c r="V25" s="15"/>
      <c r="W25" s="31"/>
      <c r="X25" s="34"/>
      <c r="Y25" s="34"/>
      <c r="Z25" s="19"/>
      <c r="AA25" s="19"/>
    </row>
    <row r="26" spans="1:27" ht="13.5" x14ac:dyDescent="0.25">
      <c r="A26" s="72">
        <v>23</v>
      </c>
      <c r="B26" s="17"/>
      <c r="C26" s="14"/>
      <c r="D26" s="15"/>
      <c r="E26" s="17"/>
      <c r="F26" s="15"/>
      <c r="G26" s="15"/>
      <c r="H26" s="17"/>
      <c r="I26" s="15"/>
      <c r="J26" s="15"/>
      <c r="K26" s="17"/>
      <c r="L26" s="15"/>
      <c r="M26" s="15"/>
      <c r="N26" s="18"/>
      <c r="O26" s="15"/>
      <c r="P26" s="15"/>
      <c r="Q26" s="17"/>
      <c r="R26" s="15"/>
      <c r="S26" s="15"/>
      <c r="T26" s="18"/>
      <c r="U26" s="15"/>
      <c r="V26" s="15"/>
      <c r="W26" s="31"/>
      <c r="X26" s="34"/>
      <c r="Y26" s="34"/>
      <c r="Z26" s="19"/>
      <c r="AA26" s="19"/>
    </row>
    <row r="27" spans="1:27" ht="13.5" x14ac:dyDescent="0.25">
      <c r="A27" s="72">
        <v>24</v>
      </c>
      <c r="B27" s="17"/>
      <c r="C27" s="14"/>
      <c r="D27" s="15"/>
      <c r="E27" s="17"/>
      <c r="F27" s="15"/>
      <c r="G27" s="15"/>
      <c r="H27" s="17"/>
      <c r="I27" s="15"/>
      <c r="J27" s="15"/>
      <c r="K27" s="17"/>
      <c r="L27" s="15"/>
      <c r="M27" s="15"/>
      <c r="N27" s="18"/>
      <c r="O27" s="15"/>
      <c r="P27" s="15"/>
      <c r="Q27" s="17"/>
      <c r="R27" s="15"/>
      <c r="S27" s="15"/>
      <c r="T27" s="18"/>
      <c r="U27" s="15"/>
      <c r="V27" s="15"/>
      <c r="W27" s="31"/>
      <c r="X27" s="36"/>
      <c r="Y27" s="34"/>
      <c r="Z27" s="19"/>
      <c r="AA27" s="19"/>
    </row>
    <row r="28" spans="1:27" ht="13.5" x14ac:dyDescent="0.25">
      <c r="A28" s="72">
        <v>25</v>
      </c>
      <c r="B28" s="17"/>
      <c r="C28" s="14"/>
      <c r="D28" s="15"/>
      <c r="E28" s="17"/>
      <c r="F28" s="15"/>
      <c r="G28" s="15"/>
      <c r="H28" s="17"/>
      <c r="I28" s="15"/>
      <c r="J28" s="15"/>
      <c r="K28" s="17"/>
      <c r="L28" s="15"/>
      <c r="M28" s="15"/>
      <c r="N28" s="18"/>
      <c r="O28" s="15"/>
      <c r="P28" s="15"/>
      <c r="Q28" s="17"/>
      <c r="R28" s="15"/>
      <c r="S28" s="15"/>
      <c r="T28" s="18"/>
      <c r="U28" s="15"/>
      <c r="V28" s="15"/>
      <c r="W28" s="31"/>
      <c r="X28" s="35"/>
      <c r="Y28" s="36"/>
      <c r="Z28" s="19"/>
      <c r="AA28" s="19"/>
    </row>
    <row r="29" spans="1:27" ht="13.5" x14ac:dyDescent="0.25">
      <c r="A29" s="72">
        <v>26</v>
      </c>
      <c r="B29" s="17"/>
      <c r="C29" s="14"/>
      <c r="D29" s="15"/>
      <c r="E29" s="17"/>
      <c r="F29" s="15"/>
      <c r="G29" s="15"/>
      <c r="H29" s="17"/>
      <c r="I29" s="15"/>
      <c r="J29" s="15"/>
      <c r="K29" s="17"/>
      <c r="L29" s="15"/>
      <c r="M29" s="15"/>
      <c r="N29" s="18"/>
      <c r="O29" s="15"/>
      <c r="P29" s="15"/>
      <c r="Q29" s="17"/>
      <c r="R29" s="15"/>
      <c r="S29" s="15"/>
      <c r="T29" s="18"/>
      <c r="U29" s="15"/>
      <c r="V29" s="15"/>
      <c r="W29" s="31"/>
      <c r="X29" s="36"/>
      <c r="Y29" s="34"/>
      <c r="Z29" s="19"/>
      <c r="AA29" s="19"/>
    </row>
    <row r="30" spans="1:27" ht="13.5" x14ac:dyDescent="0.25">
      <c r="A30" s="72">
        <v>27</v>
      </c>
      <c r="B30" s="17"/>
      <c r="C30" s="14"/>
      <c r="D30" s="15"/>
      <c r="E30" s="17"/>
      <c r="F30" s="15"/>
      <c r="G30" s="15"/>
      <c r="H30" s="17"/>
      <c r="I30" s="15"/>
      <c r="J30" s="15"/>
      <c r="K30" s="17"/>
      <c r="L30" s="15"/>
      <c r="M30" s="15"/>
      <c r="N30" s="18"/>
      <c r="O30" s="15"/>
      <c r="P30" s="15"/>
      <c r="Q30" s="17"/>
      <c r="R30" s="15"/>
      <c r="S30" s="15"/>
      <c r="T30" s="18"/>
      <c r="U30" s="15"/>
      <c r="V30" s="15"/>
      <c r="W30" s="31"/>
      <c r="X30" s="34"/>
      <c r="Y30" s="34"/>
      <c r="Z30" s="19"/>
      <c r="AA30" s="19"/>
    </row>
    <row r="31" spans="1:27" ht="13.5" x14ac:dyDescent="0.25">
      <c r="A31" s="72">
        <v>28</v>
      </c>
      <c r="B31" s="17"/>
      <c r="C31" s="14"/>
      <c r="D31" s="15"/>
      <c r="E31" s="17"/>
      <c r="F31" s="15"/>
      <c r="G31" s="15"/>
      <c r="H31" s="17"/>
      <c r="I31" s="15"/>
      <c r="J31" s="15"/>
      <c r="K31" s="17"/>
      <c r="L31" s="15"/>
      <c r="M31" s="15"/>
      <c r="N31" s="18"/>
      <c r="O31" s="15"/>
      <c r="P31" s="15"/>
      <c r="Q31" s="17"/>
      <c r="R31" s="15"/>
      <c r="S31" s="15"/>
      <c r="T31" s="18"/>
      <c r="U31" s="15"/>
      <c r="V31" s="15"/>
      <c r="W31" s="31"/>
      <c r="X31" s="34"/>
      <c r="Y31" s="34"/>
      <c r="Z31" s="19"/>
      <c r="AA31" s="19"/>
    </row>
    <row r="32" spans="1:27" ht="13.5" x14ac:dyDescent="0.25">
      <c r="A32" s="72">
        <v>29</v>
      </c>
      <c r="B32" s="17"/>
      <c r="C32" s="14"/>
      <c r="D32" s="15"/>
      <c r="E32" s="17"/>
      <c r="F32" s="15"/>
      <c r="G32" s="15"/>
      <c r="H32" s="17"/>
      <c r="I32" s="15"/>
      <c r="J32" s="15"/>
      <c r="K32" s="17"/>
      <c r="L32" s="15"/>
      <c r="M32" s="15"/>
      <c r="N32" s="18"/>
      <c r="O32" s="15"/>
      <c r="P32" s="15"/>
      <c r="Q32" s="17"/>
      <c r="R32" s="15"/>
      <c r="S32" s="15"/>
      <c r="T32" s="18"/>
      <c r="U32" s="15"/>
      <c r="V32" s="15"/>
      <c r="W32" s="31"/>
      <c r="X32" s="34"/>
      <c r="Y32" s="34"/>
      <c r="Z32" s="19"/>
      <c r="AA32" s="19"/>
    </row>
    <row r="33" spans="1:29" ht="13.5" x14ac:dyDescent="0.25">
      <c r="A33" s="72">
        <v>30</v>
      </c>
      <c r="B33" s="17"/>
      <c r="C33" s="14"/>
      <c r="D33" s="15"/>
      <c r="E33" s="17"/>
      <c r="F33" s="15"/>
      <c r="G33" s="15"/>
      <c r="H33" s="17"/>
      <c r="I33" s="15"/>
      <c r="J33" s="15"/>
      <c r="K33" s="17"/>
      <c r="L33" s="15"/>
      <c r="M33" s="15"/>
      <c r="N33" s="18"/>
      <c r="O33" s="15"/>
      <c r="P33" s="15"/>
      <c r="Q33" s="17"/>
      <c r="R33" s="15"/>
      <c r="S33" s="15"/>
      <c r="T33" s="18"/>
      <c r="U33" s="15"/>
      <c r="V33" s="15"/>
      <c r="W33" s="31"/>
      <c r="X33" s="35"/>
      <c r="Y33" s="34"/>
      <c r="Z33" s="19"/>
      <c r="AA33" s="19"/>
    </row>
    <row r="34" spans="1:29" ht="14.25" thickBot="1" x14ac:dyDescent="0.3">
      <c r="A34" s="73">
        <v>31</v>
      </c>
      <c r="B34" s="17"/>
      <c r="C34" s="14"/>
      <c r="D34" s="15"/>
      <c r="E34" s="17"/>
      <c r="F34" s="15"/>
      <c r="G34" s="15"/>
      <c r="H34" s="17"/>
      <c r="I34" s="15"/>
      <c r="J34" s="15"/>
      <c r="K34" s="17"/>
      <c r="L34" s="15"/>
      <c r="M34" s="15"/>
      <c r="N34" s="18"/>
      <c r="O34" s="15"/>
      <c r="P34" s="15"/>
      <c r="Q34" s="17"/>
      <c r="R34" s="15"/>
      <c r="S34" s="15"/>
      <c r="T34" s="18"/>
      <c r="U34" s="15"/>
      <c r="V34" s="15"/>
      <c r="W34" s="31"/>
      <c r="X34" s="34"/>
      <c r="Y34" s="34"/>
      <c r="Z34" s="19"/>
      <c r="AA34" s="19"/>
    </row>
    <row r="35" spans="1:29" ht="14.25" thickBot="1" x14ac:dyDescent="0.3">
      <c r="A35" s="74"/>
      <c r="B35" s="77">
        <f>AVERAGE(B4:B34)</f>
        <v>10466.25</v>
      </c>
      <c r="C35" s="78">
        <f>AVERAGE(C4:C34)</f>
        <v>8927.2210234822069</v>
      </c>
      <c r="D35" s="78">
        <f>AVERAGE(D4:D34)</f>
        <v>216735.25274999999</v>
      </c>
      <c r="E35" s="77">
        <f>AVERAGE(E4:E34)</f>
        <v>2699.875</v>
      </c>
      <c r="F35" s="78">
        <f>AVERAGE(F4:F34)</f>
        <v>2302.8403873994098</v>
      </c>
      <c r="G35" s="78">
        <f>AVERAGE(G4:G34)</f>
        <v>55908.592375</v>
      </c>
      <c r="H35" s="77">
        <f>AVERAGE(H4:H34)</f>
        <v>2509</v>
      </c>
      <c r="I35" s="78">
        <f>AVERAGE(I4:I34)</f>
        <v>2140.02173177446</v>
      </c>
      <c r="J35" s="78">
        <f>AVERAGE(J4:J34)</f>
        <v>51955.744749999998</v>
      </c>
      <c r="K35" s="77">
        <f>AVERAGE(K4:K34)</f>
        <v>3064.25</v>
      </c>
      <c r="L35" s="78">
        <f>AVERAGE(L4:L34)</f>
        <v>2613.6119366672451</v>
      </c>
      <c r="M35" s="78">
        <f>AVERAGE(M4:M34)</f>
        <v>63452.968250000005</v>
      </c>
      <c r="N35" s="77">
        <f>AVERAGE(N4:N34)</f>
        <v>15122.5</v>
      </c>
      <c r="O35" s="78">
        <f>AVERAGE(O4:O34)</f>
        <v>12898.627558801742</v>
      </c>
      <c r="P35" s="78">
        <f>AVERAGE(P4:P34)</f>
        <v>313153.625</v>
      </c>
      <c r="Q35" s="77">
        <f>AVERAGE(Q4:Q34)</f>
        <v>1974.625</v>
      </c>
      <c r="R35" s="78">
        <f>AVERAGE(R4:R34)</f>
        <v>1684.222059836763</v>
      </c>
      <c r="S35" s="78">
        <f>AVERAGE(S4:S34)</f>
        <v>40889.464999999997</v>
      </c>
      <c r="T35" s="77">
        <f>AVERAGE(T4:T34)</f>
        <v>36706.25</v>
      </c>
      <c r="U35" s="78">
        <f>AVERAGE(U4:U34)</f>
        <v>31308.302884337172</v>
      </c>
      <c r="V35" s="78">
        <f>AVERAGE(V4:V34)</f>
        <v>760103.9</v>
      </c>
      <c r="W35" s="32"/>
      <c r="X35" s="32"/>
      <c r="Y35" s="54">
        <f>AVERAGE(Y4:Y34)</f>
        <v>1.1724250000000001</v>
      </c>
      <c r="Z35" s="27">
        <f>AVERAGE(Z4:Z34)</f>
        <v>24.277499999999996</v>
      </c>
      <c r="AA35" s="27">
        <f>AVERAGE(AA4:AA34)</f>
        <v>20.707750000000001</v>
      </c>
    </row>
    <row r="36" spans="1:29" ht="14.25" x14ac:dyDescent="0.3">
      <c r="A36" s="75"/>
      <c r="B36" s="20"/>
      <c r="C36" s="20"/>
      <c r="D36" s="20"/>
      <c r="E36" s="20"/>
      <c r="F36" s="20"/>
      <c r="G36" s="20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2"/>
      <c r="Y36" s="23" t="s">
        <v>16</v>
      </c>
      <c r="Z36" s="22"/>
      <c r="AA36" s="22"/>
    </row>
    <row r="37" spans="1:29" x14ac:dyDescent="0.2">
      <c r="A37"/>
      <c r="AA37" s="25"/>
      <c r="AB37" s="25"/>
      <c r="AC37" s="25"/>
    </row>
    <row r="38" spans="1:29" ht="13.5" x14ac:dyDescent="0.25">
      <c r="A38"/>
      <c r="AA38" s="26"/>
      <c r="AB38" s="26"/>
      <c r="AC38" s="25"/>
    </row>
    <row r="39" spans="1:29" x14ac:dyDescent="0.2">
      <c r="A39"/>
      <c r="AA39" s="25"/>
      <c r="AB39" s="25"/>
      <c r="AC39" s="25"/>
    </row>
    <row r="40" spans="1:29" x14ac:dyDescent="0.2">
      <c r="A40"/>
      <c r="AA40" s="25"/>
      <c r="AB40" s="25"/>
      <c r="AC40" s="25"/>
    </row>
    <row r="41" spans="1:29" x14ac:dyDescent="0.2">
      <c r="A41"/>
    </row>
    <row r="42" spans="1:29" x14ac:dyDescent="0.2">
      <c r="A42"/>
    </row>
    <row r="43" spans="1:29" x14ac:dyDescent="0.2">
      <c r="A43"/>
    </row>
    <row r="44" spans="1:29" x14ac:dyDescent="0.2">
      <c r="A44"/>
    </row>
    <row r="45" spans="1:29" x14ac:dyDescent="0.2">
      <c r="A45"/>
    </row>
    <row r="46" spans="1:29" x14ac:dyDescent="0.2">
      <c r="A46"/>
    </row>
    <row r="47" spans="1:29" x14ac:dyDescent="0.2">
      <c r="A47"/>
    </row>
    <row r="48" spans="1:29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</sheetData>
  <phoneticPr fontId="0" type="noConversion"/>
  <pageMargins left="0.78740157480314965" right="0.78740157480314965" top="0.53" bottom="0.87" header="0.4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October 2025</vt:lpstr>
    </vt:vector>
  </TitlesOfParts>
  <Company>MTC Trading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Jokešová Eva</dc:creator>
  <cp:lastModifiedBy>Alan Kanta</cp:lastModifiedBy>
  <cp:lastPrinted>2014-11-03T08:31:06Z</cp:lastPrinted>
  <dcterms:created xsi:type="dcterms:W3CDTF">2004-09-28T09:31:55Z</dcterms:created>
  <dcterms:modified xsi:type="dcterms:W3CDTF">2025-10-07T09:51:42Z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-256669142</vt:i4>
  </property>
  <property fmtid="{D5CDD505-2E9C-101B-9397-08002B2CF9AE}" pid="3" name="_EmailSubject">
    <vt:lpwstr>10 Oct 2004.xls</vt:lpwstr>
  </property>
  <property fmtid="{D5CDD505-2E9C-101B-9397-08002B2CF9AE}" pid="4" name="_AuthorEmail">
    <vt:lpwstr>Radovan.Pospisil@green.cz</vt:lpwstr>
  </property>
  <property fmtid="{D5CDD505-2E9C-101B-9397-08002B2CF9AE}" pid="5" name="_AuthorEmailDisplayName">
    <vt:lpwstr>Radovan Pospisil</vt:lpwstr>
  </property>
  <property fmtid="{D5CDD505-2E9C-101B-9397-08002B2CF9AE}" pid="6" name="_ReviewingToolsShownOnce">
    <vt:lpwstr/>
  </property>
</Properties>
</file>