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360" yWindow="120" windowWidth="11295" windowHeight="6735"/>
  </bookViews>
  <sheets>
    <sheet name="September 2018" sheetId="1" r:id="rId1"/>
    <sheet name="Cu" sheetId="2" r:id="rId2"/>
  </sheets>
  <calcPr calcId="125725" iterateDelta="1E-4"/>
</workbook>
</file>

<file path=xl/calcChain.xml><?xml version="1.0" encoding="utf-8"?>
<calcChain xmlns="http://schemas.openxmlformats.org/spreadsheetml/2006/main">
  <c r="P35" i="2"/>
  <c r="AB35" i="1"/>
  <c r="AA35"/>
  <c r="B35" i="2"/>
  <c r="C35" s="1"/>
  <c r="O35" l="1"/>
  <c r="L35"/>
  <c r="I35"/>
  <c r="F35"/>
  <c r="M34"/>
  <c r="J34"/>
  <c r="G34"/>
  <c r="D34"/>
  <c r="M33"/>
  <c r="M32"/>
  <c r="M26"/>
  <c r="M25"/>
  <c r="M19"/>
  <c r="M18"/>
  <c r="M12"/>
  <c r="M11"/>
  <c r="M5"/>
  <c r="M4"/>
  <c r="J33"/>
  <c r="J32"/>
  <c r="J26"/>
  <c r="J25"/>
  <c r="J19"/>
  <c r="J18"/>
  <c r="J12"/>
  <c r="J11"/>
  <c r="J5"/>
  <c r="J4"/>
  <c r="G33"/>
  <c r="G32"/>
  <c r="G26"/>
  <c r="G25"/>
  <c r="G19"/>
  <c r="G18"/>
  <c r="G12"/>
  <c r="G11"/>
  <c r="G5"/>
  <c r="G4"/>
  <c r="D12"/>
  <c r="D11"/>
  <c r="D33"/>
  <c r="D32"/>
  <c r="N31"/>
  <c r="M31"/>
  <c r="K31"/>
  <c r="J31"/>
  <c r="H31"/>
  <c r="G31"/>
  <c r="E31"/>
  <c r="D31"/>
  <c r="N30"/>
  <c r="M30"/>
  <c r="K30"/>
  <c r="J30"/>
  <c r="H30"/>
  <c r="G30"/>
  <c r="E30"/>
  <c r="D30"/>
  <c r="N29"/>
  <c r="M29"/>
  <c r="K29"/>
  <c r="J29"/>
  <c r="H29"/>
  <c r="G29"/>
  <c r="E29"/>
  <c r="D29"/>
  <c r="N28"/>
  <c r="M28"/>
  <c r="K28"/>
  <c r="J28"/>
  <c r="H28"/>
  <c r="G28"/>
  <c r="E28"/>
  <c r="D28"/>
  <c r="N27"/>
  <c r="M27"/>
  <c r="K27"/>
  <c r="J27"/>
  <c r="H27"/>
  <c r="G27"/>
  <c r="E27"/>
  <c r="D27"/>
  <c r="D26"/>
  <c r="D25"/>
  <c r="N24"/>
  <c r="M24"/>
  <c r="K24"/>
  <c r="J24"/>
  <c r="H24"/>
  <c r="G24"/>
  <c r="E24"/>
  <c r="D24"/>
  <c r="N23"/>
  <c r="M23"/>
  <c r="K23"/>
  <c r="J23"/>
  <c r="H23"/>
  <c r="G23"/>
  <c r="E23"/>
  <c r="D23"/>
  <c r="N22"/>
  <c r="M22"/>
  <c r="K22"/>
  <c r="J22"/>
  <c r="H22"/>
  <c r="G22"/>
  <c r="E22"/>
  <c r="D22"/>
  <c r="N21"/>
  <c r="M21"/>
  <c r="K21"/>
  <c r="J21"/>
  <c r="H21"/>
  <c r="G21"/>
  <c r="E21"/>
  <c r="D21"/>
  <c r="N20"/>
  <c r="M20"/>
  <c r="K20"/>
  <c r="J20"/>
  <c r="H20"/>
  <c r="G20"/>
  <c r="E20"/>
  <c r="D20"/>
  <c r="D19"/>
  <c r="D18"/>
  <c r="N17"/>
  <c r="M17"/>
  <c r="K17"/>
  <c r="J17"/>
  <c r="H17"/>
  <c r="G17"/>
  <c r="E17"/>
  <c r="D17"/>
  <c r="N16"/>
  <c r="M16"/>
  <c r="K16"/>
  <c r="J16"/>
  <c r="H16"/>
  <c r="G16"/>
  <c r="E16"/>
  <c r="D16"/>
  <c r="N15"/>
  <c r="M15"/>
  <c r="K15"/>
  <c r="J15"/>
  <c r="H15"/>
  <c r="G15"/>
  <c r="E15"/>
  <c r="D15"/>
  <c r="N14"/>
  <c r="M14"/>
  <c r="K14"/>
  <c r="J14"/>
  <c r="H14"/>
  <c r="G14"/>
  <c r="E14"/>
  <c r="D14"/>
  <c r="N13"/>
  <c r="M13"/>
  <c r="K13"/>
  <c r="J13"/>
  <c r="H13"/>
  <c r="G13"/>
  <c r="E13"/>
  <c r="D13"/>
  <c r="N10"/>
  <c r="M10"/>
  <c r="K10"/>
  <c r="J10"/>
  <c r="H10"/>
  <c r="G10"/>
  <c r="E10"/>
  <c r="D10"/>
  <c r="N9"/>
  <c r="M9"/>
  <c r="K9"/>
  <c r="J9"/>
  <c r="H9"/>
  <c r="G9"/>
  <c r="E9"/>
  <c r="D9"/>
  <c r="N8"/>
  <c r="M8"/>
  <c r="K8"/>
  <c r="J8"/>
  <c r="H8"/>
  <c r="G8"/>
  <c r="E8"/>
  <c r="D8"/>
  <c r="N7"/>
  <c r="M7"/>
  <c r="K7"/>
  <c r="J7"/>
  <c r="H7"/>
  <c r="G7"/>
  <c r="E7"/>
  <c r="D7"/>
  <c r="N6"/>
  <c r="N35" s="1"/>
  <c r="M6"/>
  <c r="M35" s="1"/>
  <c r="K6"/>
  <c r="K35" s="1"/>
  <c r="J6"/>
  <c r="J35" s="1"/>
  <c r="H6"/>
  <c r="G6"/>
  <c r="G35" s="1"/>
  <c r="E6"/>
  <c r="D6"/>
  <c r="D35" s="1"/>
  <c r="D5"/>
  <c r="D4"/>
  <c r="D5" i="1"/>
  <c r="D4"/>
  <c r="G4"/>
  <c r="J4"/>
  <c r="M4"/>
  <c r="P4"/>
  <c r="S4"/>
  <c r="V4"/>
  <c r="G5"/>
  <c r="J5"/>
  <c r="M5"/>
  <c r="P5"/>
  <c r="S5"/>
  <c r="V5"/>
  <c r="D6"/>
  <c r="E6"/>
  <c r="G6"/>
  <c r="H6"/>
  <c r="J6"/>
  <c r="K6"/>
  <c r="M6"/>
  <c r="N6"/>
  <c r="P6"/>
  <c r="Q6"/>
  <c r="S6"/>
  <c r="T6"/>
  <c r="V6"/>
  <c r="W6"/>
  <c r="D7"/>
  <c r="E7"/>
  <c r="G7"/>
  <c r="H7"/>
  <c r="J7"/>
  <c r="K7"/>
  <c r="M7"/>
  <c r="N7"/>
  <c r="P7"/>
  <c r="Q7"/>
  <c r="S7"/>
  <c r="T7"/>
  <c r="V7"/>
  <c r="W7"/>
  <c r="D8"/>
  <c r="E8"/>
  <c r="G8"/>
  <c r="H8"/>
  <c r="J8"/>
  <c r="K8"/>
  <c r="M8"/>
  <c r="N8"/>
  <c r="P8"/>
  <c r="Q8"/>
  <c r="S8"/>
  <c r="T8"/>
  <c r="V8"/>
  <c r="W8"/>
  <c r="D9"/>
  <c r="E9"/>
  <c r="G9"/>
  <c r="H9"/>
  <c r="J9"/>
  <c r="K9"/>
  <c r="M9"/>
  <c r="N9"/>
  <c r="P9"/>
  <c r="Q9"/>
  <c r="S9"/>
  <c r="T9"/>
  <c r="V9"/>
  <c r="W9"/>
  <c r="D10"/>
  <c r="E10"/>
  <c r="G10"/>
  <c r="H10"/>
  <c r="J10"/>
  <c r="K10"/>
  <c r="M10"/>
  <c r="N10"/>
  <c r="P10"/>
  <c r="Q10"/>
  <c r="S10"/>
  <c r="T10"/>
  <c r="V10"/>
  <c r="W10"/>
  <c r="D11"/>
  <c r="G11"/>
  <c r="J11"/>
  <c r="M11"/>
  <c r="P11"/>
  <c r="S11"/>
  <c r="V11"/>
  <c r="D12"/>
  <c r="G12"/>
  <c r="J12"/>
  <c r="M12"/>
  <c r="P12"/>
  <c r="S12"/>
  <c r="V12"/>
  <c r="D13"/>
  <c r="E13"/>
  <c r="G13"/>
  <c r="H13"/>
  <c r="J13"/>
  <c r="K13"/>
  <c r="M13"/>
  <c r="N13"/>
  <c r="P13"/>
  <c r="Q13"/>
  <c r="S13"/>
  <c r="T13"/>
  <c r="V13"/>
  <c r="W13"/>
  <c r="D14"/>
  <c r="E14"/>
  <c r="G14"/>
  <c r="H14"/>
  <c r="J14"/>
  <c r="K14"/>
  <c r="M14"/>
  <c r="N14"/>
  <c r="P14"/>
  <c r="Q14"/>
  <c r="S14"/>
  <c r="T14"/>
  <c r="V14"/>
  <c r="W14"/>
  <c r="D15"/>
  <c r="E15"/>
  <c r="G15"/>
  <c r="H15"/>
  <c r="J15"/>
  <c r="K15"/>
  <c r="M15"/>
  <c r="N15"/>
  <c r="P15"/>
  <c r="Q15"/>
  <c r="S15"/>
  <c r="T15"/>
  <c r="V15"/>
  <c r="W15"/>
  <c r="D16"/>
  <c r="E16"/>
  <c r="G16"/>
  <c r="H16"/>
  <c r="J16"/>
  <c r="K16"/>
  <c r="M16"/>
  <c r="N16"/>
  <c r="P16"/>
  <c r="Q16"/>
  <c r="S16"/>
  <c r="T16"/>
  <c r="V16"/>
  <c r="W16"/>
  <c r="D17"/>
  <c r="E17"/>
  <c r="G17"/>
  <c r="H17"/>
  <c r="J17"/>
  <c r="K17"/>
  <c r="M17"/>
  <c r="N17"/>
  <c r="P17"/>
  <c r="Q17"/>
  <c r="S17"/>
  <c r="T17"/>
  <c r="V17"/>
  <c r="W17"/>
  <c r="G18"/>
  <c r="J18"/>
  <c r="M18"/>
  <c r="P18"/>
  <c r="S18"/>
  <c r="V18"/>
  <c r="D19"/>
  <c r="G19"/>
  <c r="J19"/>
  <c r="M19"/>
  <c r="P19"/>
  <c r="S19"/>
  <c r="V19"/>
  <c r="D20"/>
  <c r="E20"/>
  <c r="G20"/>
  <c r="H20"/>
  <c r="J20"/>
  <c r="K20"/>
  <c r="M20"/>
  <c r="N20"/>
  <c r="P20"/>
  <c r="Q20"/>
  <c r="S20"/>
  <c r="T20"/>
  <c r="V20"/>
  <c r="W20"/>
  <c r="D21"/>
  <c r="E21"/>
  <c r="G21"/>
  <c r="H21"/>
  <c r="J21"/>
  <c r="K21"/>
  <c r="M21"/>
  <c r="N21"/>
  <c r="P21"/>
  <c r="Q21"/>
  <c r="S21"/>
  <c r="T21"/>
  <c r="V21"/>
  <c r="W21"/>
  <c r="D22"/>
  <c r="E22"/>
  <c r="G22"/>
  <c r="H22"/>
  <c r="J22"/>
  <c r="K22"/>
  <c r="M22"/>
  <c r="N22"/>
  <c r="P22"/>
  <c r="Q22"/>
  <c r="S22"/>
  <c r="T22"/>
  <c r="V22"/>
  <c r="W22"/>
  <c r="D23"/>
  <c r="E23"/>
  <c r="G23"/>
  <c r="H23"/>
  <c r="J23"/>
  <c r="K23"/>
  <c r="M23"/>
  <c r="N23"/>
  <c r="P23"/>
  <c r="Q23"/>
  <c r="S23"/>
  <c r="T23"/>
  <c r="V23"/>
  <c r="W23"/>
  <c r="D24"/>
  <c r="E24"/>
  <c r="G24"/>
  <c r="H24"/>
  <c r="J24"/>
  <c r="K24"/>
  <c r="M24"/>
  <c r="N24"/>
  <c r="P24"/>
  <c r="Q24"/>
  <c r="S24"/>
  <c r="T24"/>
  <c r="V24"/>
  <c r="W24"/>
  <c r="D25"/>
  <c r="G25"/>
  <c r="J25"/>
  <c r="M25"/>
  <c r="P25"/>
  <c r="S25"/>
  <c r="V25"/>
  <c r="D26"/>
  <c r="G26"/>
  <c r="J26"/>
  <c r="M26"/>
  <c r="P26"/>
  <c r="S26"/>
  <c r="V26"/>
  <c r="D27"/>
  <c r="E27"/>
  <c r="G27"/>
  <c r="H27"/>
  <c r="J27"/>
  <c r="K27"/>
  <c r="M27"/>
  <c r="N27"/>
  <c r="P27"/>
  <c r="Q27"/>
  <c r="S27"/>
  <c r="T27"/>
  <c r="V27"/>
  <c r="W27"/>
  <c r="D28"/>
  <c r="E28"/>
  <c r="G28"/>
  <c r="H28"/>
  <c r="J28"/>
  <c r="K28"/>
  <c r="M28"/>
  <c r="N28"/>
  <c r="P28"/>
  <c r="Q28"/>
  <c r="S28"/>
  <c r="T28"/>
  <c r="V28"/>
  <c r="W28"/>
  <c r="D29"/>
  <c r="E29"/>
  <c r="G29"/>
  <c r="H29"/>
  <c r="J29"/>
  <c r="K29"/>
  <c r="M29"/>
  <c r="N29"/>
  <c r="P29"/>
  <c r="Q29"/>
  <c r="S29"/>
  <c r="T29"/>
  <c r="V29"/>
  <c r="W29"/>
  <c r="D30"/>
  <c r="E30"/>
  <c r="G30"/>
  <c r="H30"/>
  <c r="J30"/>
  <c r="K30"/>
  <c r="M30"/>
  <c r="N30"/>
  <c r="P30"/>
  <c r="Q30"/>
  <c r="S30"/>
  <c r="T30"/>
  <c r="V30"/>
  <c r="W30"/>
  <c r="D31"/>
  <c r="E31"/>
  <c r="G31"/>
  <c r="H31"/>
  <c r="J31"/>
  <c r="K31"/>
  <c r="M31"/>
  <c r="N31"/>
  <c r="P31"/>
  <c r="Q31"/>
  <c r="S31"/>
  <c r="T31"/>
  <c r="V31"/>
  <c r="W31"/>
  <c r="D32"/>
  <c r="G32"/>
  <c r="J32"/>
  <c r="M32"/>
  <c r="P32"/>
  <c r="S32"/>
  <c r="V32"/>
  <c r="D33"/>
  <c r="G33"/>
  <c r="J33"/>
  <c r="M33"/>
  <c r="P33"/>
  <c r="S33"/>
  <c r="V33"/>
  <c r="D34"/>
  <c r="G34"/>
  <c r="J34"/>
  <c r="M34"/>
  <c r="P34"/>
  <c r="S34"/>
  <c r="V34"/>
  <c r="B35"/>
  <c r="E35" i="2"/>
  <c r="S35" i="1" l="1"/>
  <c r="L35"/>
  <c r="E35"/>
  <c r="Q35"/>
  <c r="U35"/>
  <c r="X35"/>
  <c r="T35"/>
  <c r="H35"/>
  <c r="K35"/>
  <c r="O35"/>
  <c r="W35"/>
  <c r="J35"/>
  <c r="H35" i="2"/>
  <c r="F35" i="1"/>
  <c r="M35"/>
  <c r="Z35"/>
  <c r="C35"/>
  <c r="G35"/>
  <c r="P35"/>
  <c r="D35"/>
  <c r="I35"/>
  <c r="R35"/>
  <c r="V35"/>
  <c r="N35"/>
</calcChain>
</file>

<file path=xl/sharedStrings.xml><?xml version="1.0" encoding="utf-8"?>
<sst xmlns="http://schemas.openxmlformats.org/spreadsheetml/2006/main" count="191" uniqueCount="28">
  <si>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</si>
  <si>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</si>
  <si>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</si>
  <si>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</si>
  <si>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</si>
  <si>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</si>
  <si>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</si>
  <si>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</si>
  <si>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</si>
  <si>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</si>
  <si>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</si>
  <si>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</si>
  <si>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</si>
  <si>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</si>
  <si>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</si>
  <si>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</si>
  <si>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</si>
  <si>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</si>
  <si>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</si>
  <si>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</si>
  <si>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</si>
  <si>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</si>
  <si>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</si>
  <si>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</si>
  <si>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</si>
  <si>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</si>
  <si>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BFXI</t>
  </si>
  <si>
    <t>September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</si>
</sst>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9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b/>
      <sz val="1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168" fontId="4" fillId="0" borderId="26" xfId="1" applyNumberFormat="1" applyFont="1" applyFill="1" applyBorder="1"/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6" xfId="1" applyNumberFormat="1" applyFont="1" applyFill="1" applyBorder="1"/>
    <xf numFmtId="4" fontId="6" fillId="0" borderId="27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0" fontId="3" fillId="0" borderId="1" xfId="1" applyFont="1" applyFill="1" applyBorder="1" applyAlignment="1">
      <alignment horizontal="center"/>
    </xf>
    <xf numFmtId="166" fontId="4" fillId="0" borderId="18" xfId="1" applyNumberFormat="1" applyFont="1" applyFill="1" applyBorder="1" applyAlignment="1">
      <alignment horizontal="center"/>
    </xf>
    <xf numFmtId="170" fontId="3" fillId="0" borderId="20" xfId="1" applyNumberFormat="1" applyFont="1" applyBorder="1"/>
    <xf numFmtId="170" fontId="3" fillId="0" borderId="22" xfId="1" applyNumberFormat="1" applyFont="1" applyBorder="1"/>
    <xf numFmtId="170" fontId="4" fillId="0" borderId="26" xfId="1" applyNumberFormat="1" applyFont="1" applyFill="1" applyBorder="1"/>
    <xf numFmtId="4" fontId="8" fillId="2" borderId="26" xfId="1" applyNumberFormat="1" applyFont="1" applyFill="1" applyBorder="1"/>
    <xf numFmtId="4" fontId="7" fillId="2" borderId="26" xfId="1" applyNumberFormat="1" applyFont="1" applyFill="1" applyBorder="1"/>
    <xf numFmtId="168" fontId="8" fillId="2" borderId="26" xfId="1" applyNumberFormat="1" applyFont="1" applyFill="1" applyBorder="1"/>
    <xf numFmtId="165" fontId="8" fillId="2" borderId="26" xfId="1" applyNumberFormat="1" applyFont="1" applyFill="1" applyBorder="1"/>
    <xf numFmtId="169" fontId="8" fillId="2" borderId="26" xfId="1" applyNumberFormat="1" applyFont="1" applyFill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>
      <pane xSplit="1" topLeftCell="B1" activePane="topRight" state="frozen"/>
      <selection pane="topRight" activeCell="V42" sqref="V42"/>
    </sheetView>
  </sheetViews>
  <sheetFormatPr defaultRowHeight="12.75"/>
  <cols>
    <col min="1" max="1" width="7.5703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8" ht="14.25">
      <c r="A1" s="54" t="s">
        <v>27</v>
      </c>
      <c r="B1" s="75">
        <v>2018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7" t="s">
        <v>26</v>
      </c>
      <c r="Z1" s="8" t="s">
        <v>19</v>
      </c>
      <c r="AA1" s="61" t="s">
        <v>6</v>
      </c>
      <c r="AB1" s="56" t="s">
        <v>0</v>
      </c>
    </row>
    <row r="2" spans="1:28" ht="14.25">
      <c r="A2" s="9" t="s">
        <v>3</v>
      </c>
      <c r="B2" s="59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7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5" t="s">
        <v>4</v>
      </c>
      <c r="Z2" s="16" t="s">
        <v>4</v>
      </c>
      <c r="AA2" s="17" t="s">
        <v>7</v>
      </c>
      <c r="AB2" s="16" t="s">
        <v>8</v>
      </c>
    </row>
    <row r="3" spans="1:28" ht="15" thickBot="1">
      <c r="A3" s="18" t="s">
        <v>2</v>
      </c>
      <c r="B3" s="60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8"/>
      <c r="P3" s="20"/>
      <c r="Q3" s="22"/>
      <c r="R3" s="25"/>
      <c r="S3" s="20"/>
      <c r="T3" s="26"/>
      <c r="U3" s="24"/>
      <c r="V3" s="20"/>
      <c r="W3" s="22"/>
      <c r="X3" s="76">
        <v>-3.0000000000000001E-3</v>
      </c>
      <c r="Y3" s="76">
        <v>-3.0000000000000001E-3</v>
      </c>
      <c r="Z3" s="27"/>
      <c r="AA3" s="28"/>
      <c r="AB3" s="29"/>
    </row>
    <row r="4" spans="1:28" ht="13.5">
      <c r="A4" s="30">
        <v>1</v>
      </c>
      <c r="B4" s="31"/>
      <c r="C4" s="32"/>
      <c r="D4" s="33" t="str">
        <f t="shared" ref="D4:D17" si="0">IF(C4=0,"",C4/Z4)</f>
        <v/>
      </c>
      <c r="E4" s="34" t="s">
        <v>2</v>
      </c>
      <c r="F4" s="32"/>
      <c r="G4" s="34" t="str">
        <f t="shared" ref="G4:G34" si="1">IF(F4=0,"",F4/Z4)</f>
        <v/>
      </c>
      <c r="H4" s="34" t="s">
        <v>2</v>
      </c>
      <c r="I4" s="32"/>
      <c r="J4" s="34" t="str">
        <f t="shared" ref="J4:J34" si="2">IF(I4=0,"",I4/Z4)</f>
        <v/>
      </c>
      <c r="K4" s="34" t="s">
        <v>2</v>
      </c>
      <c r="L4" s="32"/>
      <c r="M4" s="34" t="str">
        <f t="shared" ref="M4:M34" si="3">IF(L4=0,"",L4/Z4)</f>
        <v/>
      </c>
      <c r="N4" s="34" t="s">
        <v>2</v>
      </c>
      <c r="O4" s="35"/>
      <c r="P4" s="34" t="str">
        <f t="shared" ref="P4:P34" si="4">IF(O4=0,"",O4/Z4)</f>
        <v/>
      </c>
      <c r="Q4" s="34" t="s">
        <v>2</v>
      </c>
      <c r="R4" s="32"/>
      <c r="S4" s="34" t="str">
        <f t="shared" ref="S4:S34" si="5">IF(R4=0,"",R4/Z4)</f>
        <v/>
      </c>
      <c r="T4" s="34" t="s">
        <v>2</v>
      </c>
      <c r="U4" s="35"/>
      <c r="V4" s="34" t="str">
        <f t="shared" ref="V4:V34" si="6">IF(U4=0,"",U4/Z4)</f>
        <v/>
      </c>
      <c r="W4" s="34" t="s">
        <v>2</v>
      </c>
      <c r="X4" s="36"/>
      <c r="Y4" s="77"/>
      <c r="Z4" s="36"/>
      <c r="AA4" s="43"/>
      <c r="AB4" s="38"/>
    </row>
    <row r="5" spans="1:28" ht="13.5">
      <c r="A5" s="39">
        <v>2</v>
      </c>
      <c r="B5" s="40"/>
      <c r="C5" s="41"/>
      <c r="D5" s="33" t="str">
        <f t="shared" si="0"/>
        <v/>
      </c>
      <c r="E5" s="34" t="s">
        <v>2</v>
      </c>
      <c r="F5" s="41"/>
      <c r="G5" s="34" t="str">
        <f t="shared" si="1"/>
        <v/>
      </c>
      <c r="H5" s="34" t="s">
        <v>2</v>
      </c>
      <c r="I5" s="41"/>
      <c r="J5" s="34" t="str">
        <f t="shared" si="2"/>
        <v/>
      </c>
      <c r="K5" s="34" t="s">
        <v>2</v>
      </c>
      <c r="L5" s="41"/>
      <c r="M5" s="34" t="str">
        <f t="shared" si="3"/>
        <v/>
      </c>
      <c r="N5" s="34" t="s">
        <v>2</v>
      </c>
      <c r="O5" s="42"/>
      <c r="P5" s="34" t="str">
        <f t="shared" si="4"/>
        <v/>
      </c>
      <c r="Q5" s="34" t="s">
        <v>2</v>
      </c>
      <c r="R5" s="41"/>
      <c r="S5" s="34" t="str">
        <f t="shared" si="5"/>
        <v/>
      </c>
      <c r="T5" s="34" t="s">
        <v>2</v>
      </c>
      <c r="U5" s="42"/>
      <c r="V5" s="34" t="str">
        <f t="shared" si="6"/>
        <v/>
      </c>
      <c r="W5" s="34" t="s">
        <v>2</v>
      </c>
      <c r="X5" s="37"/>
      <c r="Y5" s="78"/>
      <c r="Z5" s="37"/>
      <c r="AA5" s="43"/>
      <c r="AB5" s="43"/>
    </row>
    <row r="6" spans="1:28" ht="13.5">
      <c r="A6" s="39">
        <v>3</v>
      </c>
      <c r="B6" s="40">
        <v>1</v>
      </c>
      <c r="C6" s="41">
        <v>5951</v>
      </c>
      <c r="D6" s="33">
        <f t="shared" si="0"/>
        <v>5124.8708232862555</v>
      </c>
      <c r="E6" s="34">
        <f t="shared" ref="E6:E31" si="7">C6*AB6</f>
        <v>132011.033</v>
      </c>
      <c r="F6" s="41">
        <v>2083.5</v>
      </c>
      <c r="G6" s="34">
        <f t="shared" si="1"/>
        <v>1794.2645539097484</v>
      </c>
      <c r="H6" s="34">
        <f t="shared" ref="H6:H31" si="8">F6*AB6</f>
        <v>46218.280500000001</v>
      </c>
      <c r="I6" s="41">
        <v>1600</v>
      </c>
      <c r="J6" s="34">
        <f t="shared" si="2"/>
        <v>1377.8849466069582</v>
      </c>
      <c r="K6" s="34">
        <f t="shared" ref="K6:K31" si="9">I6*AB6</f>
        <v>35492.800000000003</v>
      </c>
      <c r="L6" s="41">
        <v>2475</v>
      </c>
      <c r="M6" s="34">
        <f t="shared" si="3"/>
        <v>2131.4157767826387</v>
      </c>
      <c r="N6" s="34">
        <f t="shared" ref="N6:N31" si="10">L6*AB6</f>
        <v>54902.925000000003</v>
      </c>
      <c r="O6" s="42">
        <v>12670</v>
      </c>
      <c r="P6" s="34">
        <f t="shared" si="4"/>
        <v>10911.12642094385</v>
      </c>
      <c r="Q6" s="34">
        <f t="shared" ref="Q6:Q31" si="11">O6*AB6</f>
        <v>281058.61</v>
      </c>
      <c r="R6" s="41">
        <v>2101</v>
      </c>
      <c r="S6" s="34">
        <f t="shared" si="5"/>
        <v>1809.335170513262</v>
      </c>
      <c r="T6" s="34">
        <f t="shared" ref="T6:T31" si="12">R6*AB6</f>
        <v>46606.483</v>
      </c>
      <c r="U6" s="42">
        <v>18990</v>
      </c>
      <c r="V6" s="34">
        <f t="shared" si="6"/>
        <v>16353.771960041337</v>
      </c>
      <c r="W6" s="34">
        <f t="shared" ref="W6:W31" si="13">U6*AB6</f>
        <v>421255.17</v>
      </c>
      <c r="X6" s="37">
        <v>1.1578999999999999</v>
      </c>
      <c r="Y6" s="78">
        <v>1.15815</v>
      </c>
      <c r="Z6" s="37">
        <v>1.1612</v>
      </c>
      <c r="AA6" s="43">
        <v>25.75</v>
      </c>
      <c r="AB6" s="43">
        <v>22.183</v>
      </c>
    </row>
    <row r="7" spans="1:28" ht="13.5">
      <c r="A7" s="39">
        <v>4</v>
      </c>
      <c r="B7" s="40">
        <v>1</v>
      </c>
      <c r="C7" s="41">
        <v>5823</v>
      </c>
      <c r="D7" s="33">
        <f t="shared" si="0"/>
        <v>5037.1972318339103</v>
      </c>
      <c r="E7" s="34">
        <f t="shared" si="7"/>
        <v>129596.68799999999</v>
      </c>
      <c r="F7" s="41">
        <v>2040</v>
      </c>
      <c r="G7" s="34">
        <f t="shared" si="1"/>
        <v>1764.7058823529412</v>
      </c>
      <c r="H7" s="34">
        <f t="shared" si="8"/>
        <v>45402.239999999998</v>
      </c>
      <c r="I7" s="41">
        <v>1515</v>
      </c>
      <c r="J7" s="34">
        <f t="shared" si="2"/>
        <v>1310.5536332179931</v>
      </c>
      <c r="K7" s="34">
        <f t="shared" si="9"/>
        <v>33717.840000000004</v>
      </c>
      <c r="L7" s="41">
        <v>2435.5</v>
      </c>
      <c r="M7" s="34">
        <f t="shared" si="3"/>
        <v>2106.833910034602</v>
      </c>
      <c r="N7" s="34">
        <f t="shared" si="10"/>
        <v>54204.487999999998</v>
      </c>
      <c r="O7" s="42">
        <v>12475</v>
      </c>
      <c r="P7" s="34">
        <f t="shared" si="4"/>
        <v>10791.522491349482</v>
      </c>
      <c r="Q7" s="34">
        <f t="shared" si="11"/>
        <v>277643.59999999998</v>
      </c>
      <c r="R7" s="41">
        <v>2086</v>
      </c>
      <c r="S7" s="34">
        <f t="shared" si="5"/>
        <v>1804.498269896194</v>
      </c>
      <c r="T7" s="34">
        <f t="shared" si="12"/>
        <v>46426.016000000003</v>
      </c>
      <c r="U7" s="42">
        <v>18750</v>
      </c>
      <c r="V7" s="34">
        <f t="shared" si="6"/>
        <v>16219.723183391005</v>
      </c>
      <c r="W7" s="34">
        <f t="shared" si="13"/>
        <v>417300</v>
      </c>
      <c r="X7" s="37">
        <v>1.1532</v>
      </c>
      <c r="Y7" s="78">
        <v>1.1529499999999999</v>
      </c>
      <c r="Z7" s="37">
        <v>1.1559999999999999</v>
      </c>
      <c r="AA7" s="43">
        <v>25.73</v>
      </c>
      <c r="AB7" s="43">
        <v>22.256</v>
      </c>
    </row>
    <row r="8" spans="1:28" ht="13.5">
      <c r="A8" s="39">
        <v>5</v>
      </c>
      <c r="B8" s="40">
        <v>1</v>
      </c>
      <c r="C8" s="41">
        <v>5850</v>
      </c>
      <c r="D8" s="33">
        <f t="shared" si="0"/>
        <v>5051.8134715025908</v>
      </c>
      <c r="E8" s="34">
        <f t="shared" si="7"/>
        <v>130092.3</v>
      </c>
      <c r="F8" s="41">
        <v>2046</v>
      </c>
      <c r="G8" s="34">
        <f t="shared" si="1"/>
        <v>1766.8393782383421</v>
      </c>
      <c r="H8" s="34">
        <f t="shared" si="8"/>
        <v>45498.947999999997</v>
      </c>
      <c r="I8" s="41">
        <v>1540</v>
      </c>
      <c r="J8" s="34">
        <f t="shared" si="2"/>
        <v>1329.8791018998274</v>
      </c>
      <c r="K8" s="34">
        <f t="shared" si="9"/>
        <v>34246.519999999997</v>
      </c>
      <c r="L8" s="41">
        <v>2436.5</v>
      </c>
      <c r="M8" s="34">
        <f t="shared" si="3"/>
        <v>2104.0587219343697</v>
      </c>
      <c r="N8" s="34">
        <f t="shared" si="10"/>
        <v>54182.887000000002</v>
      </c>
      <c r="O8" s="42">
        <v>12415</v>
      </c>
      <c r="P8" s="34">
        <f t="shared" si="4"/>
        <v>10721.070811744388</v>
      </c>
      <c r="Q8" s="34">
        <f t="shared" si="11"/>
        <v>276084.77</v>
      </c>
      <c r="R8" s="41">
        <v>2067</v>
      </c>
      <c r="S8" s="34">
        <f t="shared" si="5"/>
        <v>1784.9740932642487</v>
      </c>
      <c r="T8" s="34">
        <f t="shared" si="12"/>
        <v>45965.945999999996</v>
      </c>
      <c r="U8" s="42">
        <v>18925</v>
      </c>
      <c r="V8" s="34">
        <f t="shared" si="6"/>
        <v>16342.832469775476</v>
      </c>
      <c r="W8" s="34">
        <f t="shared" si="13"/>
        <v>420854.14999999997</v>
      </c>
      <c r="X8" s="37">
        <v>1.1552</v>
      </c>
      <c r="Y8" s="78">
        <v>1.1551499999999999</v>
      </c>
      <c r="Z8" s="37">
        <v>1.1579999999999999</v>
      </c>
      <c r="AA8" s="43">
        <v>25.745000000000001</v>
      </c>
      <c r="AB8" s="43">
        <v>22.238</v>
      </c>
    </row>
    <row r="9" spans="1:28" ht="13.5">
      <c r="A9" s="39">
        <v>6</v>
      </c>
      <c r="B9" s="40">
        <v>1</v>
      </c>
      <c r="C9" s="41">
        <v>5940</v>
      </c>
      <c r="D9" s="33">
        <f t="shared" si="0"/>
        <v>5107.4806534823729</v>
      </c>
      <c r="E9" s="34">
        <f t="shared" si="7"/>
        <v>131214.6</v>
      </c>
      <c r="F9" s="41">
        <v>2030.5</v>
      </c>
      <c r="G9" s="34">
        <f t="shared" si="1"/>
        <v>1745.9157351676697</v>
      </c>
      <c r="H9" s="34">
        <f t="shared" si="8"/>
        <v>44853.745000000003</v>
      </c>
      <c r="I9" s="41">
        <v>1540</v>
      </c>
      <c r="J9" s="34">
        <f t="shared" si="2"/>
        <v>1324.1616509028374</v>
      </c>
      <c r="K9" s="34">
        <f t="shared" si="9"/>
        <v>34018.6</v>
      </c>
      <c r="L9" s="41">
        <v>2470.5</v>
      </c>
      <c r="M9" s="34">
        <f t="shared" si="3"/>
        <v>2124.2476354256232</v>
      </c>
      <c r="N9" s="34">
        <f t="shared" si="10"/>
        <v>54573.345000000001</v>
      </c>
      <c r="O9" s="42">
        <v>12490</v>
      </c>
      <c r="P9" s="34">
        <f t="shared" si="4"/>
        <v>10739.466895958727</v>
      </c>
      <c r="Q9" s="34">
        <f t="shared" si="11"/>
        <v>275904.09999999998</v>
      </c>
      <c r="R9" s="41">
        <v>2044</v>
      </c>
      <c r="S9" s="34">
        <f t="shared" si="5"/>
        <v>1757.5236457437661</v>
      </c>
      <c r="T9" s="34">
        <f t="shared" si="12"/>
        <v>45151.96</v>
      </c>
      <c r="U9" s="42">
        <v>18875</v>
      </c>
      <c r="V9" s="34">
        <f t="shared" si="6"/>
        <v>16229.578675838349</v>
      </c>
      <c r="W9" s="34">
        <f t="shared" si="13"/>
        <v>416948.75</v>
      </c>
      <c r="X9" s="37">
        <v>1.1604000000000001</v>
      </c>
      <c r="Y9" s="78">
        <v>1.16035</v>
      </c>
      <c r="Z9" s="37">
        <v>1.163</v>
      </c>
      <c r="AA9" s="43">
        <v>25.715</v>
      </c>
      <c r="AB9" s="43">
        <v>22.09</v>
      </c>
    </row>
    <row r="10" spans="1:28" ht="13.5">
      <c r="A10" s="39">
        <v>7</v>
      </c>
      <c r="B10" s="40">
        <v>1</v>
      </c>
      <c r="C10" s="41">
        <v>5883</v>
      </c>
      <c r="D10" s="33">
        <f t="shared" si="0"/>
        <v>5067.1834625322999</v>
      </c>
      <c r="E10" s="34">
        <f t="shared" si="7"/>
        <v>130155.492</v>
      </c>
      <c r="F10" s="41">
        <v>2030</v>
      </c>
      <c r="G10" s="34">
        <f t="shared" si="1"/>
        <v>1748.4926787252368</v>
      </c>
      <c r="H10" s="34">
        <f t="shared" si="8"/>
        <v>44911.719999999994</v>
      </c>
      <c r="I10" s="41">
        <v>1550</v>
      </c>
      <c r="J10" s="34">
        <f t="shared" si="2"/>
        <v>1335.055986218777</v>
      </c>
      <c r="K10" s="34">
        <f t="shared" si="9"/>
        <v>34292.199999999997</v>
      </c>
      <c r="L10" s="41">
        <v>2412</v>
      </c>
      <c r="M10" s="34">
        <f t="shared" si="3"/>
        <v>2077.5193798449613</v>
      </c>
      <c r="N10" s="34">
        <f t="shared" si="10"/>
        <v>53363.087999999996</v>
      </c>
      <c r="O10" s="42">
        <v>12290</v>
      </c>
      <c r="P10" s="34">
        <f t="shared" si="4"/>
        <v>10585.701981050817</v>
      </c>
      <c r="Q10" s="34">
        <f t="shared" si="11"/>
        <v>271903.95999999996</v>
      </c>
      <c r="R10" s="41">
        <v>2036.5</v>
      </c>
      <c r="S10" s="34">
        <f t="shared" si="5"/>
        <v>1754.0913006029284</v>
      </c>
      <c r="T10" s="34">
        <f t="shared" si="12"/>
        <v>45055.525999999998</v>
      </c>
      <c r="U10" s="42">
        <v>19110</v>
      </c>
      <c r="V10" s="34">
        <f t="shared" si="6"/>
        <v>16459.948320413438</v>
      </c>
      <c r="W10" s="34">
        <f t="shared" si="13"/>
        <v>422789.63999999996</v>
      </c>
      <c r="X10" s="37">
        <v>1.1585000000000001</v>
      </c>
      <c r="Y10" s="78">
        <v>1.15795</v>
      </c>
      <c r="Z10" s="37">
        <v>1.161</v>
      </c>
      <c r="AA10" s="43">
        <v>25.695</v>
      </c>
      <c r="AB10" s="43">
        <v>22.123999999999999</v>
      </c>
    </row>
    <row r="11" spans="1:28" ht="13.5">
      <c r="A11" s="39">
        <v>8</v>
      </c>
      <c r="B11" s="40"/>
      <c r="C11" s="41"/>
      <c r="D11" s="33" t="str">
        <f t="shared" si="0"/>
        <v/>
      </c>
      <c r="E11" s="34" t="s">
        <v>2</v>
      </c>
      <c r="F11" s="41"/>
      <c r="G11" s="34" t="str">
        <f t="shared" si="1"/>
        <v/>
      </c>
      <c r="H11" s="34" t="s">
        <v>2</v>
      </c>
      <c r="I11" s="41"/>
      <c r="J11" s="34" t="str">
        <f t="shared" si="2"/>
        <v/>
      </c>
      <c r="K11" s="34" t="s">
        <v>2</v>
      </c>
      <c r="L11" s="41"/>
      <c r="M11" s="34" t="str">
        <f t="shared" si="3"/>
        <v/>
      </c>
      <c r="N11" s="34" t="s">
        <v>2</v>
      </c>
      <c r="O11" s="42"/>
      <c r="P11" s="34" t="str">
        <f t="shared" si="4"/>
        <v/>
      </c>
      <c r="Q11" s="34" t="s">
        <v>2</v>
      </c>
      <c r="R11" s="41"/>
      <c r="S11" s="34" t="str">
        <f t="shared" si="5"/>
        <v/>
      </c>
      <c r="T11" s="34" t="s">
        <v>2</v>
      </c>
      <c r="U11" s="42"/>
      <c r="V11" s="34" t="str">
        <f t="shared" si="6"/>
        <v/>
      </c>
      <c r="W11" s="34" t="s">
        <v>2</v>
      </c>
      <c r="X11" s="37"/>
      <c r="Y11" s="78"/>
      <c r="Z11" s="37"/>
      <c r="AA11" s="43"/>
      <c r="AB11" s="43"/>
    </row>
    <row r="12" spans="1:28" ht="13.5">
      <c r="A12" s="39">
        <v>9</v>
      </c>
      <c r="B12" s="40"/>
      <c r="C12" s="41"/>
      <c r="D12" s="33" t="str">
        <f t="shared" si="0"/>
        <v/>
      </c>
      <c r="E12" s="34" t="s">
        <v>2</v>
      </c>
      <c r="F12" s="41"/>
      <c r="G12" s="34" t="str">
        <f t="shared" si="1"/>
        <v/>
      </c>
      <c r="H12" s="34" t="s">
        <v>2</v>
      </c>
      <c r="I12" s="41"/>
      <c r="J12" s="34" t="str">
        <f t="shared" si="2"/>
        <v/>
      </c>
      <c r="K12" s="34" t="s">
        <v>2</v>
      </c>
      <c r="L12" s="41"/>
      <c r="M12" s="34" t="str">
        <f t="shared" si="3"/>
        <v/>
      </c>
      <c r="N12" s="34" t="s">
        <v>2</v>
      </c>
      <c r="O12" s="42"/>
      <c r="P12" s="34" t="str">
        <f t="shared" si="4"/>
        <v/>
      </c>
      <c r="Q12" s="34" t="s">
        <v>2</v>
      </c>
      <c r="R12" s="41"/>
      <c r="S12" s="34" t="str">
        <f t="shared" si="5"/>
        <v/>
      </c>
      <c r="T12" s="34" t="s">
        <v>2</v>
      </c>
      <c r="U12" s="42"/>
      <c r="V12" s="34" t="str">
        <f t="shared" si="6"/>
        <v/>
      </c>
      <c r="W12" s="34" t="s">
        <v>2</v>
      </c>
      <c r="X12" s="37"/>
      <c r="Y12" s="78"/>
      <c r="Z12" s="37"/>
      <c r="AA12" s="43"/>
      <c r="AB12" s="43"/>
    </row>
    <row r="13" spans="1:28" ht="13.5">
      <c r="A13" s="39">
        <v>10</v>
      </c>
      <c r="B13" s="40">
        <v>1</v>
      </c>
      <c r="C13" s="41">
        <v>5840.5</v>
      </c>
      <c r="D13" s="33">
        <f t="shared" si="0"/>
        <v>5047.0964396819909</v>
      </c>
      <c r="E13" s="34">
        <f t="shared" si="7"/>
        <v>129460.523</v>
      </c>
      <c r="F13" s="41">
        <v>2000</v>
      </c>
      <c r="G13" s="34">
        <f t="shared" si="1"/>
        <v>1728.3097131005877</v>
      </c>
      <c r="H13" s="34">
        <f t="shared" si="8"/>
        <v>44332</v>
      </c>
      <c r="I13" s="41">
        <v>1545</v>
      </c>
      <c r="J13" s="34">
        <f t="shared" si="2"/>
        <v>1335.119253370204</v>
      </c>
      <c r="K13" s="34">
        <f t="shared" si="9"/>
        <v>34246.47</v>
      </c>
      <c r="L13" s="41">
        <v>2406</v>
      </c>
      <c r="M13" s="34">
        <f t="shared" si="3"/>
        <v>2079.1565848600071</v>
      </c>
      <c r="N13" s="34">
        <f t="shared" si="10"/>
        <v>53331.396000000001</v>
      </c>
      <c r="O13" s="42">
        <v>12205</v>
      </c>
      <c r="P13" s="34">
        <f t="shared" si="4"/>
        <v>10547.010024196336</v>
      </c>
      <c r="Q13" s="34">
        <f t="shared" si="11"/>
        <v>270536.03000000003</v>
      </c>
      <c r="R13" s="41">
        <v>2056</v>
      </c>
      <c r="S13" s="34">
        <f t="shared" si="5"/>
        <v>1776.7023850674041</v>
      </c>
      <c r="T13" s="34">
        <f t="shared" si="12"/>
        <v>45573.296000000002</v>
      </c>
      <c r="U13" s="42">
        <v>19075</v>
      </c>
      <c r="V13" s="34">
        <f t="shared" si="6"/>
        <v>16483.753888696854</v>
      </c>
      <c r="W13" s="34">
        <f t="shared" si="13"/>
        <v>422816.45</v>
      </c>
      <c r="X13" s="37">
        <v>1.1540999999999999</v>
      </c>
      <c r="Y13" s="78">
        <v>1.1543000000000001</v>
      </c>
      <c r="Z13" s="37">
        <v>1.1572</v>
      </c>
      <c r="AA13" s="43">
        <v>25.65</v>
      </c>
      <c r="AB13" s="43">
        <v>22.166</v>
      </c>
    </row>
    <row r="14" spans="1:28" ht="13.5">
      <c r="A14" s="39">
        <v>11</v>
      </c>
      <c r="B14" s="40">
        <v>1</v>
      </c>
      <c r="C14" s="41">
        <v>5849</v>
      </c>
      <c r="D14" s="33">
        <f t="shared" si="0"/>
        <v>5050.0777067863928</v>
      </c>
      <c r="E14" s="34">
        <f t="shared" si="7"/>
        <v>129596.29300000001</v>
      </c>
      <c r="F14" s="41">
        <v>2035</v>
      </c>
      <c r="G14" s="34">
        <f t="shared" si="1"/>
        <v>1757.0367812122261</v>
      </c>
      <c r="H14" s="34">
        <f t="shared" si="8"/>
        <v>45089.495000000003</v>
      </c>
      <c r="I14" s="41">
        <v>1510</v>
      </c>
      <c r="J14" s="34">
        <f t="shared" si="2"/>
        <v>1303.7471939216025</v>
      </c>
      <c r="K14" s="34">
        <f t="shared" si="9"/>
        <v>33457.07</v>
      </c>
      <c r="L14" s="41">
        <v>2338.5</v>
      </c>
      <c r="M14" s="34">
        <f t="shared" si="3"/>
        <v>2019.0813331030911</v>
      </c>
      <c r="N14" s="34">
        <f t="shared" si="10"/>
        <v>51814.144500000002</v>
      </c>
      <c r="O14" s="42">
        <v>12255</v>
      </c>
      <c r="P14" s="34">
        <f t="shared" si="4"/>
        <v>10581.074080469696</v>
      </c>
      <c r="Q14" s="34">
        <f t="shared" si="11"/>
        <v>271534.03499999997</v>
      </c>
      <c r="R14" s="41">
        <v>1970</v>
      </c>
      <c r="S14" s="34">
        <f t="shared" si="5"/>
        <v>1700.9152132619583</v>
      </c>
      <c r="T14" s="34">
        <f t="shared" si="12"/>
        <v>43649.29</v>
      </c>
      <c r="U14" s="42">
        <v>19070</v>
      </c>
      <c r="V14" s="34">
        <f t="shared" si="6"/>
        <v>16465.204627870837</v>
      </c>
      <c r="W14" s="34">
        <f t="shared" si="13"/>
        <v>422533.99</v>
      </c>
      <c r="X14" s="37">
        <v>1.1544000000000001</v>
      </c>
      <c r="Y14" s="78">
        <v>1.1553500000000001</v>
      </c>
      <c r="Z14" s="37">
        <v>1.1581999999999999</v>
      </c>
      <c r="AA14" s="43">
        <v>25.65</v>
      </c>
      <c r="AB14" s="43">
        <v>22.157</v>
      </c>
    </row>
    <row r="15" spans="1:28" ht="13.5">
      <c r="A15" s="39">
        <v>12</v>
      </c>
      <c r="B15" s="40">
        <v>1</v>
      </c>
      <c r="C15" s="41">
        <v>5891</v>
      </c>
      <c r="D15" s="33">
        <f t="shared" si="0"/>
        <v>5087.658692460489</v>
      </c>
      <c r="E15" s="34">
        <f t="shared" si="7"/>
        <v>130167.53600000001</v>
      </c>
      <c r="F15" s="41">
        <v>1981.5</v>
      </c>
      <c r="G15" s="34">
        <f t="shared" si="1"/>
        <v>1711.2876759651094</v>
      </c>
      <c r="H15" s="34">
        <f t="shared" si="8"/>
        <v>43783.224000000002</v>
      </c>
      <c r="I15" s="41">
        <v>1555</v>
      </c>
      <c r="J15" s="34">
        <f t="shared" si="2"/>
        <v>1342.9484411434494</v>
      </c>
      <c r="K15" s="34">
        <f t="shared" si="9"/>
        <v>34359.279999999999</v>
      </c>
      <c r="L15" s="41">
        <v>2355</v>
      </c>
      <c r="M15" s="34">
        <f t="shared" si="3"/>
        <v>2033.8543915709474</v>
      </c>
      <c r="N15" s="34">
        <f t="shared" si="10"/>
        <v>52036.08</v>
      </c>
      <c r="O15" s="42">
        <v>12285</v>
      </c>
      <c r="P15" s="34">
        <f t="shared" si="4"/>
        <v>10609.724501252267</v>
      </c>
      <c r="Q15" s="34">
        <f t="shared" si="11"/>
        <v>271449.36</v>
      </c>
      <c r="R15" s="41">
        <v>1982</v>
      </c>
      <c r="S15" s="34">
        <f t="shared" si="5"/>
        <v>1711.7194921841265</v>
      </c>
      <c r="T15" s="34">
        <f t="shared" si="12"/>
        <v>43794.271999999997</v>
      </c>
      <c r="U15" s="42">
        <v>18875</v>
      </c>
      <c r="V15" s="34">
        <f t="shared" si="6"/>
        <v>16301.062267898784</v>
      </c>
      <c r="W15" s="34">
        <f t="shared" si="13"/>
        <v>417062</v>
      </c>
      <c r="X15" s="37">
        <v>1.1555</v>
      </c>
      <c r="Y15" s="78">
        <v>1.1548499999999999</v>
      </c>
      <c r="Z15" s="37">
        <v>1.1578999999999999</v>
      </c>
      <c r="AA15" s="43">
        <v>25.59</v>
      </c>
      <c r="AB15" s="43">
        <v>22.096</v>
      </c>
    </row>
    <row r="16" spans="1:28" ht="13.5">
      <c r="A16" s="39">
        <v>13</v>
      </c>
      <c r="B16" s="40">
        <v>1</v>
      </c>
      <c r="C16" s="41">
        <v>5991</v>
      </c>
      <c r="D16" s="33">
        <f t="shared" si="0"/>
        <v>5154.8786783686119</v>
      </c>
      <c r="E16" s="34">
        <f t="shared" si="7"/>
        <v>131592.315</v>
      </c>
      <c r="F16" s="41">
        <v>2014.5</v>
      </c>
      <c r="G16" s="34">
        <f t="shared" si="1"/>
        <v>1733.3505420753745</v>
      </c>
      <c r="H16" s="34">
        <f t="shared" si="8"/>
        <v>44248.4925</v>
      </c>
      <c r="I16" s="41">
        <v>1545</v>
      </c>
      <c r="J16" s="34">
        <f t="shared" si="2"/>
        <v>1329.3753226639135</v>
      </c>
      <c r="K16" s="34">
        <f t="shared" si="9"/>
        <v>33935.925000000003</v>
      </c>
      <c r="L16" s="41">
        <v>2369</v>
      </c>
      <c r="M16" s="34">
        <f t="shared" si="3"/>
        <v>2038.3754947513339</v>
      </c>
      <c r="N16" s="34">
        <f t="shared" si="10"/>
        <v>52035.084999999999</v>
      </c>
      <c r="O16" s="42">
        <v>12615</v>
      </c>
      <c r="P16" s="34">
        <f t="shared" si="4"/>
        <v>10854.414042333507</v>
      </c>
      <c r="Q16" s="34">
        <f t="shared" si="11"/>
        <v>277088.47499999998</v>
      </c>
      <c r="R16" s="41">
        <v>2042</v>
      </c>
      <c r="S16" s="34">
        <f t="shared" si="5"/>
        <v>1757.01256238169</v>
      </c>
      <c r="T16" s="34">
        <f t="shared" si="12"/>
        <v>44852.53</v>
      </c>
      <c r="U16" s="42">
        <v>19060</v>
      </c>
      <c r="V16" s="34">
        <f t="shared" si="6"/>
        <v>16399.931165031838</v>
      </c>
      <c r="W16" s="34">
        <f t="shared" si="13"/>
        <v>418652.9</v>
      </c>
      <c r="X16" s="37">
        <v>1.159</v>
      </c>
      <c r="Y16" s="78">
        <v>1.1593500000000001</v>
      </c>
      <c r="Z16" s="37">
        <v>1.1621999999999999</v>
      </c>
      <c r="AA16" s="43">
        <v>25.52</v>
      </c>
      <c r="AB16" s="43">
        <v>21.965</v>
      </c>
    </row>
    <row r="17" spans="1:28" ht="13.5">
      <c r="A17" s="39">
        <v>14</v>
      </c>
      <c r="B17" s="40">
        <v>1</v>
      </c>
      <c r="C17" s="41">
        <v>5946.5</v>
      </c>
      <c r="D17" s="33">
        <f t="shared" si="0"/>
        <v>5088.1321126037474</v>
      </c>
      <c r="E17" s="34">
        <f t="shared" si="7"/>
        <v>129574.235</v>
      </c>
      <c r="F17" s="41">
        <v>2015.5</v>
      </c>
      <c r="G17" s="34">
        <f t="shared" si="1"/>
        <v>1724.5657568238212</v>
      </c>
      <c r="H17" s="34">
        <f t="shared" si="8"/>
        <v>43917.744999999995</v>
      </c>
      <c r="I17" s="41">
        <v>1530</v>
      </c>
      <c r="J17" s="34">
        <f t="shared" si="2"/>
        <v>1309.1469153760588</v>
      </c>
      <c r="K17" s="34">
        <f t="shared" si="9"/>
        <v>33338.699999999997</v>
      </c>
      <c r="L17" s="41">
        <v>2327.5</v>
      </c>
      <c r="M17" s="34">
        <f t="shared" si="3"/>
        <v>1991.5290493710959</v>
      </c>
      <c r="N17" s="34">
        <f t="shared" si="10"/>
        <v>50716.224999999999</v>
      </c>
      <c r="O17" s="42">
        <v>12515</v>
      </c>
      <c r="P17" s="34">
        <f t="shared" si="4"/>
        <v>10708.47950714469</v>
      </c>
      <c r="Q17" s="34">
        <f t="shared" si="11"/>
        <v>272701.84999999998</v>
      </c>
      <c r="R17" s="41">
        <v>2050</v>
      </c>
      <c r="S17" s="34">
        <f t="shared" si="5"/>
        <v>1754.0857362881834</v>
      </c>
      <c r="T17" s="34">
        <f t="shared" si="12"/>
        <v>44669.5</v>
      </c>
      <c r="U17" s="42">
        <v>19150</v>
      </c>
      <c r="V17" s="34">
        <f t="shared" si="6"/>
        <v>16385.727731667663</v>
      </c>
      <c r="W17" s="34">
        <f t="shared" si="13"/>
        <v>417278.5</v>
      </c>
      <c r="X17" s="37">
        <v>1.1658999999999999</v>
      </c>
      <c r="Y17" s="78">
        <v>1.1657999999999999</v>
      </c>
      <c r="Z17" s="37">
        <v>1.1687000000000001</v>
      </c>
      <c r="AA17" s="43">
        <v>25.475000000000001</v>
      </c>
      <c r="AB17" s="43">
        <v>21.79</v>
      </c>
    </row>
    <row r="18" spans="1:28" ht="13.5">
      <c r="A18" s="39">
        <v>15</v>
      </c>
      <c r="B18" s="40"/>
      <c r="C18" s="41"/>
      <c r="D18" s="33"/>
      <c r="E18" s="34" t="s">
        <v>2</v>
      </c>
      <c r="F18" s="41"/>
      <c r="G18" s="34" t="str">
        <f t="shared" si="1"/>
        <v/>
      </c>
      <c r="H18" s="34" t="s">
        <v>2</v>
      </c>
      <c r="I18" s="41"/>
      <c r="J18" s="34" t="str">
        <f t="shared" si="2"/>
        <v/>
      </c>
      <c r="K18" s="34" t="s">
        <v>2</v>
      </c>
      <c r="L18" s="41"/>
      <c r="M18" s="34" t="str">
        <f t="shared" si="3"/>
        <v/>
      </c>
      <c r="N18" s="34" t="s">
        <v>2</v>
      </c>
      <c r="O18" s="42"/>
      <c r="P18" s="34" t="str">
        <f t="shared" si="4"/>
        <v/>
      </c>
      <c r="Q18" s="34" t="s">
        <v>2</v>
      </c>
      <c r="R18" s="41"/>
      <c r="S18" s="34" t="str">
        <f t="shared" si="5"/>
        <v/>
      </c>
      <c r="T18" s="34" t="s">
        <v>2</v>
      </c>
      <c r="U18" s="42"/>
      <c r="V18" s="34" t="str">
        <f t="shared" si="6"/>
        <v/>
      </c>
      <c r="W18" s="34" t="s">
        <v>2</v>
      </c>
      <c r="X18" s="37"/>
      <c r="Y18" s="78"/>
      <c r="Z18" s="37"/>
      <c r="AA18" s="43"/>
      <c r="AB18" s="43"/>
    </row>
    <row r="19" spans="1:28" ht="13.5">
      <c r="A19" s="39">
        <v>16</v>
      </c>
      <c r="B19" s="40"/>
      <c r="C19" s="41"/>
      <c r="D19" s="33" t="str">
        <f t="shared" ref="D19:D34" si="14">IF(C19=0,"",C19/Z19)</f>
        <v/>
      </c>
      <c r="E19" s="34" t="s">
        <v>2</v>
      </c>
      <c r="F19" s="41"/>
      <c r="G19" s="34" t="str">
        <f t="shared" si="1"/>
        <v/>
      </c>
      <c r="H19" s="34" t="s">
        <v>2</v>
      </c>
      <c r="I19" s="41"/>
      <c r="J19" s="34" t="str">
        <f t="shared" si="2"/>
        <v/>
      </c>
      <c r="K19" s="34" t="s">
        <v>2</v>
      </c>
      <c r="L19" s="41"/>
      <c r="M19" s="34" t="str">
        <f t="shared" si="3"/>
        <v/>
      </c>
      <c r="N19" s="34" t="s">
        <v>2</v>
      </c>
      <c r="O19" s="42"/>
      <c r="P19" s="34" t="str">
        <f t="shared" si="4"/>
        <v/>
      </c>
      <c r="Q19" s="34" t="s">
        <v>2</v>
      </c>
      <c r="R19" s="41"/>
      <c r="S19" s="34" t="str">
        <f t="shared" si="5"/>
        <v/>
      </c>
      <c r="T19" s="34" t="s">
        <v>2</v>
      </c>
      <c r="U19" s="42"/>
      <c r="V19" s="34" t="str">
        <f t="shared" si="6"/>
        <v/>
      </c>
      <c r="W19" s="34" t="s">
        <v>2</v>
      </c>
      <c r="X19" s="37"/>
      <c r="Y19" s="78"/>
      <c r="Z19" s="37"/>
      <c r="AA19" s="43"/>
      <c r="AB19" s="43"/>
    </row>
    <row r="20" spans="1:28" ht="13.5">
      <c r="A20" s="39">
        <v>17</v>
      </c>
      <c r="B20" s="40">
        <v>1</v>
      </c>
      <c r="C20" s="41">
        <v>5860</v>
      </c>
      <c r="D20" s="33">
        <f t="shared" si="14"/>
        <v>5023.5747963994854</v>
      </c>
      <c r="E20" s="34">
        <f t="shared" si="7"/>
        <v>127812.46</v>
      </c>
      <c r="F20" s="41">
        <v>1985</v>
      </c>
      <c r="G20" s="34">
        <f t="shared" si="1"/>
        <v>1701.6716673810542</v>
      </c>
      <c r="H20" s="34">
        <f t="shared" si="8"/>
        <v>43294.834999999999</v>
      </c>
      <c r="I20" s="41">
        <v>1500</v>
      </c>
      <c r="J20" s="34">
        <f t="shared" si="2"/>
        <v>1285.8979854264894</v>
      </c>
      <c r="K20" s="34">
        <f t="shared" si="9"/>
        <v>32716.5</v>
      </c>
      <c r="L20" s="41">
        <v>2287</v>
      </c>
      <c r="M20" s="34">
        <f t="shared" si="3"/>
        <v>1960.5657951135875</v>
      </c>
      <c r="N20" s="34">
        <f t="shared" si="10"/>
        <v>49881.756999999998</v>
      </c>
      <c r="O20" s="42">
        <v>12235</v>
      </c>
      <c r="P20" s="34">
        <f t="shared" si="4"/>
        <v>10488.641234462066</v>
      </c>
      <c r="Q20" s="34">
        <f t="shared" si="11"/>
        <v>266857.58500000002</v>
      </c>
      <c r="R20" s="41">
        <v>2040</v>
      </c>
      <c r="S20" s="34">
        <f t="shared" si="5"/>
        <v>1748.8212601800255</v>
      </c>
      <c r="T20" s="34">
        <f t="shared" si="12"/>
        <v>44494.44</v>
      </c>
      <c r="U20" s="42">
        <v>18960</v>
      </c>
      <c r="V20" s="34">
        <f t="shared" si="6"/>
        <v>16253.750535790827</v>
      </c>
      <c r="W20" s="34">
        <f t="shared" si="13"/>
        <v>413536.56</v>
      </c>
      <c r="X20" s="37">
        <v>1.1640999999999999</v>
      </c>
      <c r="Y20" s="78">
        <v>1.1634500000000001</v>
      </c>
      <c r="Z20" s="37">
        <v>1.1665000000000001</v>
      </c>
      <c r="AA20" s="43">
        <v>25.454999999999998</v>
      </c>
      <c r="AB20" s="43">
        <v>21.811</v>
      </c>
    </row>
    <row r="21" spans="1:28" ht="13.5">
      <c r="A21" s="39">
        <v>18</v>
      </c>
      <c r="B21" s="40">
        <v>1</v>
      </c>
      <c r="C21" s="41">
        <v>6003</v>
      </c>
      <c r="D21" s="33">
        <f t="shared" si="14"/>
        <v>5127.7013752455796</v>
      </c>
      <c r="E21" s="34">
        <f t="shared" si="7"/>
        <v>130631.283</v>
      </c>
      <c r="F21" s="41">
        <v>2012</v>
      </c>
      <c r="G21" s="34">
        <f t="shared" si="1"/>
        <v>1718.6298795592379</v>
      </c>
      <c r="H21" s="34">
        <f t="shared" si="8"/>
        <v>43783.131999999998</v>
      </c>
      <c r="I21" s="41">
        <v>1510</v>
      </c>
      <c r="J21" s="34">
        <f t="shared" si="2"/>
        <v>1289.8265994704022</v>
      </c>
      <c r="K21" s="34">
        <f t="shared" si="9"/>
        <v>32859.11</v>
      </c>
      <c r="L21" s="41">
        <v>2347</v>
      </c>
      <c r="M21" s="34">
        <f t="shared" si="3"/>
        <v>2004.783462885453</v>
      </c>
      <c r="N21" s="34">
        <f t="shared" si="10"/>
        <v>51073.066999999995</v>
      </c>
      <c r="O21" s="42">
        <v>12320</v>
      </c>
      <c r="P21" s="34">
        <f t="shared" si="4"/>
        <v>10523.618347996924</v>
      </c>
      <c r="Q21" s="34">
        <f t="shared" si="11"/>
        <v>268095.52</v>
      </c>
      <c r="R21" s="41">
        <v>2046</v>
      </c>
      <c r="S21" s="34">
        <f t="shared" si="5"/>
        <v>1747.6723327923464</v>
      </c>
      <c r="T21" s="34">
        <f t="shared" si="12"/>
        <v>44523.006000000001</v>
      </c>
      <c r="U21" s="42">
        <v>19030</v>
      </c>
      <c r="V21" s="34">
        <f t="shared" si="6"/>
        <v>16255.231912530964</v>
      </c>
      <c r="W21" s="34">
        <f t="shared" si="13"/>
        <v>414111.82999999996</v>
      </c>
      <c r="X21" s="37">
        <v>1.1667000000000001</v>
      </c>
      <c r="Y21" s="78">
        <v>1.1676</v>
      </c>
      <c r="Z21" s="37">
        <v>1.1707000000000001</v>
      </c>
      <c r="AA21" s="43">
        <v>25.45</v>
      </c>
      <c r="AB21" s="43">
        <v>21.760999999999999</v>
      </c>
    </row>
    <row r="22" spans="1:28" ht="13.5">
      <c r="A22" s="39">
        <v>19</v>
      </c>
      <c r="B22" s="40">
        <v>1</v>
      </c>
      <c r="C22" s="41">
        <v>6057</v>
      </c>
      <c r="D22" s="33">
        <f t="shared" si="14"/>
        <v>5186.6758006507962</v>
      </c>
      <c r="E22" s="34">
        <f t="shared" si="7"/>
        <v>132018.372</v>
      </c>
      <c r="F22" s="41">
        <v>1981</v>
      </c>
      <c r="G22" s="34">
        <f t="shared" si="1"/>
        <v>1696.3521150882002</v>
      </c>
      <c r="H22" s="34">
        <f t="shared" si="8"/>
        <v>43177.875999999997</v>
      </c>
      <c r="I22" s="41">
        <v>1495</v>
      </c>
      <c r="J22" s="34">
        <f t="shared" si="2"/>
        <v>1280.1849631786265</v>
      </c>
      <c r="K22" s="34">
        <f t="shared" si="9"/>
        <v>32585.02</v>
      </c>
      <c r="L22" s="41">
        <v>2399</v>
      </c>
      <c r="M22" s="34">
        <f t="shared" si="3"/>
        <v>2054.2901181709199</v>
      </c>
      <c r="N22" s="34">
        <f t="shared" si="10"/>
        <v>52288.603999999999</v>
      </c>
      <c r="O22" s="42">
        <v>12470</v>
      </c>
      <c r="P22" s="34">
        <f t="shared" si="4"/>
        <v>10678.198321630416</v>
      </c>
      <c r="Q22" s="34">
        <f t="shared" si="11"/>
        <v>271796.12</v>
      </c>
      <c r="R22" s="41">
        <v>2025</v>
      </c>
      <c r="S22" s="34">
        <f t="shared" si="5"/>
        <v>1734.0297996232232</v>
      </c>
      <c r="T22" s="34">
        <f t="shared" si="12"/>
        <v>44136.9</v>
      </c>
      <c r="U22" s="42">
        <v>19100</v>
      </c>
      <c r="V22" s="34">
        <f t="shared" si="6"/>
        <v>16355.540332248673</v>
      </c>
      <c r="W22" s="34">
        <f t="shared" si="13"/>
        <v>416303.6</v>
      </c>
      <c r="X22" s="37">
        <v>1.1637</v>
      </c>
      <c r="Y22" s="78">
        <v>1.1652499999999999</v>
      </c>
      <c r="Z22" s="37">
        <v>1.1677999999999999</v>
      </c>
      <c r="AA22" s="43">
        <v>25.43</v>
      </c>
      <c r="AB22" s="43">
        <v>21.795999999999999</v>
      </c>
    </row>
    <row r="23" spans="1:28" ht="13.5">
      <c r="A23" s="39">
        <v>20</v>
      </c>
      <c r="B23" s="40">
        <v>1</v>
      </c>
      <c r="C23" s="41">
        <v>6057</v>
      </c>
      <c r="D23" s="33">
        <f t="shared" si="14"/>
        <v>5150.9482098817925</v>
      </c>
      <c r="E23" s="34">
        <f t="shared" si="7"/>
        <v>131497.47</v>
      </c>
      <c r="F23" s="41">
        <v>2018.5</v>
      </c>
      <c r="G23" s="34">
        <f t="shared" si="1"/>
        <v>1716.5575304022452</v>
      </c>
      <c r="H23" s="34">
        <f t="shared" si="8"/>
        <v>43821.635000000002</v>
      </c>
      <c r="I23" s="41">
        <v>1460</v>
      </c>
      <c r="J23" s="34">
        <f t="shared" si="2"/>
        <v>1241.6021770558721</v>
      </c>
      <c r="K23" s="34">
        <f t="shared" si="9"/>
        <v>31696.600000000002</v>
      </c>
      <c r="L23" s="41">
        <v>2436</v>
      </c>
      <c r="M23" s="34">
        <f t="shared" si="3"/>
        <v>2071.6047282932223</v>
      </c>
      <c r="N23" s="34">
        <f t="shared" si="10"/>
        <v>52885.560000000005</v>
      </c>
      <c r="O23" s="42">
        <v>12530</v>
      </c>
      <c r="P23" s="34">
        <f t="shared" si="4"/>
        <v>10655.667998979505</v>
      </c>
      <c r="Q23" s="34">
        <f t="shared" si="11"/>
        <v>272026.3</v>
      </c>
      <c r="R23" s="41">
        <v>2003</v>
      </c>
      <c r="S23" s="34">
        <f t="shared" si="5"/>
        <v>1703.3761374266519</v>
      </c>
      <c r="T23" s="34">
        <f t="shared" si="12"/>
        <v>43485.130000000005</v>
      </c>
      <c r="U23" s="42">
        <v>19050</v>
      </c>
      <c r="V23" s="34">
        <f t="shared" si="6"/>
        <v>16200.357173229017</v>
      </c>
      <c r="W23" s="34">
        <f t="shared" si="13"/>
        <v>413575.5</v>
      </c>
      <c r="X23" s="37">
        <v>1.1738999999999999</v>
      </c>
      <c r="Y23" s="78">
        <v>1.17225</v>
      </c>
      <c r="Z23" s="37">
        <v>1.1758999999999999</v>
      </c>
      <c r="AA23" s="43">
        <v>25.56</v>
      </c>
      <c r="AB23" s="43">
        <v>21.71</v>
      </c>
    </row>
    <row r="24" spans="1:28" ht="13.5">
      <c r="A24" s="39">
        <v>21</v>
      </c>
      <c r="B24" s="40">
        <v>1</v>
      </c>
      <c r="C24" s="41">
        <v>6203</v>
      </c>
      <c r="D24" s="33">
        <f t="shared" si="14"/>
        <v>5274.6598639455788</v>
      </c>
      <c r="E24" s="34">
        <f t="shared" si="7"/>
        <v>134952.46799999999</v>
      </c>
      <c r="F24" s="41">
        <v>2034</v>
      </c>
      <c r="G24" s="34">
        <f t="shared" si="1"/>
        <v>1729.591836734694</v>
      </c>
      <c r="H24" s="34">
        <f t="shared" si="8"/>
        <v>44251.703999999998</v>
      </c>
      <c r="I24" s="41">
        <v>1470</v>
      </c>
      <c r="J24" s="34">
        <f t="shared" si="2"/>
        <v>1250</v>
      </c>
      <c r="K24" s="34">
        <f t="shared" si="9"/>
        <v>31981.32</v>
      </c>
      <c r="L24" s="41">
        <v>2441</v>
      </c>
      <c r="M24" s="34">
        <f t="shared" si="3"/>
        <v>2075.6802721088438</v>
      </c>
      <c r="N24" s="34">
        <f t="shared" si="10"/>
        <v>53106.396000000001</v>
      </c>
      <c r="O24" s="42">
        <v>12955</v>
      </c>
      <c r="P24" s="34">
        <f t="shared" si="4"/>
        <v>11016.156462585035</v>
      </c>
      <c r="Q24" s="34">
        <f t="shared" si="11"/>
        <v>281848.98</v>
      </c>
      <c r="R24" s="41">
        <v>1995.5</v>
      </c>
      <c r="S24" s="34">
        <f t="shared" si="5"/>
        <v>1696.8537414965988</v>
      </c>
      <c r="T24" s="34">
        <f t="shared" si="12"/>
        <v>43414.097999999998</v>
      </c>
      <c r="U24" s="42">
        <v>19100</v>
      </c>
      <c r="V24" s="34">
        <f t="shared" si="6"/>
        <v>16241.496598639456</v>
      </c>
      <c r="W24" s="34">
        <f t="shared" si="13"/>
        <v>415539.6</v>
      </c>
      <c r="X24" s="37">
        <v>1.1729000000000001</v>
      </c>
      <c r="Y24" s="78">
        <v>1.17275</v>
      </c>
      <c r="Z24" s="37">
        <v>1.1759999999999999</v>
      </c>
      <c r="AA24" s="43">
        <v>25.585000000000001</v>
      </c>
      <c r="AB24" s="43">
        <v>21.756</v>
      </c>
    </row>
    <row r="25" spans="1:28" ht="13.5">
      <c r="A25" s="39">
        <v>22</v>
      </c>
      <c r="B25" s="40"/>
      <c r="C25" s="41"/>
      <c r="D25" s="33" t="str">
        <f t="shared" si="14"/>
        <v/>
      </c>
      <c r="E25" s="34" t="s">
        <v>2</v>
      </c>
      <c r="F25" s="41"/>
      <c r="G25" s="34" t="str">
        <f t="shared" si="1"/>
        <v/>
      </c>
      <c r="H25" s="34" t="s">
        <v>2</v>
      </c>
      <c r="I25" s="41"/>
      <c r="J25" s="34" t="str">
        <f t="shared" si="2"/>
        <v/>
      </c>
      <c r="K25" s="34" t="s">
        <v>2</v>
      </c>
      <c r="L25" s="41"/>
      <c r="M25" s="34" t="str">
        <f t="shared" si="3"/>
        <v/>
      </c>
      <c r="N25" s="34" t="s">
        <v>2</v>
      </c>
      <c r="O25" s="42"/>
      <c r="P25" s="34" t="str">
        <f t="shared" si="4"/>
        <v/>
      </c>
      <c r="Q25" s="34" t="s">
        <v>2</v>
      </c>
      <c r="R25" s="41"/>
      <c r="S25" s="34" t="str">
        <f t="shared" si="5"/>
        <v/>
      </c>
      <c r="T25" s="34" t="s">
        <v>2</v>
      </c>
      <c r="U25" s="42"/>
      <c r="V25" s="34" t="str">
        <f t="shared" si="6"/>
        <v/>
      </c>
      <c r="W25" s="34" t="s">
        <v>2</v>
      </c>
      <c r="X25" s="37"/>
      <c r="Y25" s="78"/>
      <c r="Z25" s="37"/>
      <c r="AA25" s="43"/>
      <c r="AB25" s="43"/>
    </row>
    <row r="26" spans="1:28" ht="13.5">
      <c r="A26" s="39">
        <v>23</v>
      </c>
      <c r="B26" s="40"/>
      <c r="C26" s="41"/>
      <c r="D26" s="33" t="str">
        <f t="shared" si="14"/>
        <v/>
      </c>
      <c r="E26" s="34" t="s">
        <v>2</v>
      </c>
      <c r="F26" s="41"/>
      <c r="G26" s="34" t="str">
        <f t="shared" si="1"/>
        <v/>
      </c>
      <c r="H26" s="34" t="s">
        <v>2</v>
      </c>
      <c r="I26" s="41"/>
      <c r="J26" s="34" t="str">
        <f t="shared" si="2"/>
        <v/>
      </c>
      <c r="K26" s="34" t="s">
        <v>2</v>
      </c>
      <c r="L26" s="41"/>
      <c r="M26" s="34" t="str">
        <f t="shared" si="3"/>
        <v/>
      </c>
      <c r="N26" s="34" t="s">
        <v>2</v>
      </c>
      <c r="O26" s="42"/>
      <c r="P26" s="34" t="str">
        <f t="shared" si="4"/>
        <v/>
      </c>
      <c r="Q26" s="34" t="s">
        <v>2</v>
      </c>
      <c r="R26" s="41"/>
      <c r="S26" s="34" t="str">
        <f t="shared" si="5"/>
        <v/>
      </c>
      <c r="T26" s="34" t="s">
        <v>2</v>
      </c>
      <c r="U26" s="42"/>
      <c r="V26" s="34" t="str">
        <f t="shared" si="6"/>
        <v/>
      </c>
      <c r="W26" s="34" t="s">
        <v>2</v>
      </c>
      <c r="X26" s="37"/>
      <c r="Y26" s="78"/>
      <c r="Z26" s="37"/>
      <c r="AA26" s="43"/>
      <c r="AB26" s="43"/>
    </row>
    <row r="27" spans="1:28" ht="13.5">
      <c r="A27" s="39">
        <v>24</v>
      </c>
      <c r="B27" s="40">
        <v>1</v>
      </c>
      <c r="C27" s="41">
        <v>6320</v>
      </c>
      <c r="D27" s="33">
        <f t="shared" si="14"/>
        <v>5372.3223393403605</v>
      </c>
      <c r="E27" s="34">
        <f t="shared" si="7"/>
        <v>137542.16</v>
      </c>
      <c r="F27" s="41">
        <v>2035</v>
      </c>
      <c r="G27" s="34">
        <f t="shared" si="1"/>
        <v>1729.8537912274737</v>
      </c>
      <c r="H27" s="34">
        <f t="shared" si="8"/>
        <v>44287.705000000002</v>
      </c>
      <c r="I27" s="41">
        <v>1470</v>
      </c>
      <c r="J27" s="34">
        <f t="shared" si="2"/>
        <v>1249.5749744984701</v>
      </c>
      <c r="K27" s="34">
        <f t="shared" si="9"/>
        <v>31991.610000000004</v>
      </c>
      <c r="L27" s="41">
        <v>2531</v>
      </c>
      <c r="M27" s="34">
        <f t="shared" si="3"/>
        <v>2151.479088745325</v>
      </c>
      <c r="N27" s="34">
        <f t="shared" si="10"/>
        <v>55082.153000000006</v>
      </c>
      <c r="O27" s="42">
        <v>12980</v>
      </c>
      <c r="P27" s="34">
        <f t="shared" si="4"/>
        <v>11033.662019721185</v>
      </c>
      <c r="Q27" s="34">
        <f t="shared" si="11"/>
        <v>282483.74000000005</v>
      </c>
      <c r="R27" s="41">
        <v>2029</v>
      </c>
      <c r="S27" s="34">
        <f t="shared" si="5"/>
        <v>1724.7534852091128</v>
      </c>
      <c r="T27" s="34">
        <f t="shared" si="12"/>
        <v>44157.127</v>
      </c>
      <c r="U27" s="42">
        <v>18985</v>
      </c>
      <c r="V27" s="34">
        <f t="shared" si="6"/>
        <v>16138.218293097587</v>
      </c>
      <c r="W27" s="34">
        <f t="shared" si="13"/>
        <v>413170.55500000005</v>
      </c>
      <c r="X27" s="37">
        <v>1.1742999999999999</v>
      </c>
      <c r="Y27" s="78">
        <v>1.1737</v>
      </c>
      <c r="Z27" s="37">
        <v>1.1763999999999999</v>
      </c>
      <c r="AA27" s="43">
        <v>25.614999999999998</v>
      </c>
      <c r="AB27" s="43">
        <v>21.763000000000002</v>
      </c>
    </row>
    <row r="28" spans="1:28" ht="13.5">
      <c r="A28" s="39">
        <v>25</v>
      </c>
      <c r="B28" s="40">
        <v>1</v>
      </c>
      <c r="C28" s="41">
        <v>6276</v>
      </c>
      <c r="D28" s="33">
        <f t="shared" si="14"/>
        <v>5326.7696486165341</v>
      </c>
      <c r="E28" s="34">
        <f t="shared" si="7"/>
        <v>136515.552</v>
      </c>
      <c r="F28" s="41">
        <v>2020</v>
      </c>
      <c r="G28" s="34">
        <f t="shared" si="1"/>
        <v>1714.4797148192158</v>
      </c>
      <c r="H28" s="34">
        <f t="shared" si="8"/>
        <v>43939.040000000001</v>
      </c>
      <c r="I28" s="41">
        <v>1420</v>
      </c>
      <c r="J28" s="34">
        <f t="shared" si="2"/>
        <v>1205.2283143778645</v>
      </c>
      <c r="K28" s="34">
        <f t="shared" si="9"/>
        <v>30887.84</v>
      </c>
      <c r="L28" s="41">
        <v>2526.5</v>
      </c>
      <c r="M28" s="34">
        <f t="shared" si="3"/>
        <v>2144.3727720251231</v>
      </c>
      <c r="N28" s="34">
        <f t="shared" si="10"/>
        <v>54956.428</v>
      </c>
      <c r="O28" s="42">
        <v>12845</v>
      </c>
      <c r="P28" s="34">
        <f t="shared" si="4"/>
        <v>10902.223731115262</v>
      </c>
      <c r="Q28" s="34">
        <f t="shared" si="11"/>
        <v>279404.44</v>
      </c>
      <c r="R28" s="41">
        <v>2018</v>
      </c>
      <c r="S28" s="34">
        <f t="shared" si="5"/>
        <v>1712.7822101510781</v>
      </c>
      <c r="T28" s="34">
        <f t="shared" si="12"/>
        <v>43895.536</v>
      </c>
      <c r="U28" s="42">
        <v>18975</v>
      </c>
      <c r="V28" s="34">
        <f t="shared" si="6"/>
        <v>16105.075538957733</v>
      </c>
      <c r="W28" s="34">
        <f t="shared" si="13"/>
        <v>412744.19999999995</v>
      </c>
      <c r="X28" s="37">
        <v>1.1747000000000001</v>
      </c>
      <c r="Y28" s="78">
        <v>1.1750499999999999</v>
      </c>
      <c r="Z28" s="37">
        <v>1.1781999999999999</v>
      </c>
      <c r="AA28" s="43">
        <v>25.614999999999998</v>
      </c>
      <c r="AB28" s="43">
        <v>21.751999999999999</v>
      </c>
    </row>
    <row r="29" spans="1:28" ht="13.5">
      <c r="A29" s="39">
        <v>26</v>
      </c>
      <c r="B29" s="40">
        <v>1</v>
      </c>
      <c r="C29" s="41">
        <v>6257.5</v>
      </c>
      <c r="D29" s="33">
        <f t="shared" si="14"/>
        <v>5331.4305188719436</v>
      </c>
      <c r="E29" s="34">
        <f t="shared" si="7"/>
        <v>136532.39249999999</v>
      </c>
      <c r="F29" s="41">
        <v>2056.5</v>
      </c>
      <c r="G29" s="34">
        <f t="shared" si="1"/>
        <v>1752.1513163500042</v>
      </c>
      <c r="H29" s="34">
        <f t="shared" si="8"/>
        <v>44870.773499999996</v>
      </c>
      <c r="I29" s="41">
        <v>1355</v>
      </c>
      <c r="J29" s="34">
        <f t="shared" si="2"/>
        <v>1154.4687739626822</v>
      </c>
      <c r="K29" s="34">
        <f t="shared" si="9"/>
        <v>29564.744999999999</v>
      </c>
      <c r="L29" s="41">
        <v>2546</v>
      </c>
      <c r="M29" s="34">
        <f t="shared" si="3"/>
        <v>2169.2084859844936</v>
      </c>
      <c r="N29" s="34">
        <f t="shared" si="10"/>
        <v>55551.173999999999</v>
      </c>
      <c r="O29" s="42">
        <v>12895</v>
      </c>
      <c r="P29" s="34">
        <f t="shared" si="4"/>
        <v>10986.623498338588</v>
      </c>
      <c r="Q29" s="34">
        <f t="shared" si="11"/>
        <v>281356.005</v>
      </c>
      <c r="R29" s="41">
        <v>1996.5</v>
      </c>
      <c r="S29" s="34">
        <f t="shared" si="5"/>
        <v>1701.0309278350517</v>
      </c>
      <c r="T29" s="34">
        <f t="shared" si="12"/>
        <v>43561.633499999996</v>
      </c>
      <c r="U29" s="42">
        <v>18925</v>
      </c>
      <c r="V29" s="34">
        <f t="shared" si="6"/>
        <v>16124.222544091335</v>
      </c>
      <c r="W29" s="34">
        <f t="shared" si="13"/>
        <v>412924.57499999995</v>
      </c>
      <c r="X29" s="37">
        <v>1.1707000000000001</v>
      </c>
      <c r="Y29" s="78">
        <v>1.17075</v>
      </c>
      <c r="Z29" s="37">
        <v>1.1737</v>
      </c>
      <c r="AA29" s="43">
        <v>25.605</v>
      </c>
      <c r="AB29" s="43">
        <v>21.818999999999999</v>
      </c>
    </row>
    <row r="30" spans="1:28" ht="13.5">
      <c r="A30" s="39">
        <v>27</v>
      </c>
      <c r="B30" s="40">
        <v>1</v>
      </c>
      <c r="C30" s="41">
        <v>6222</v>
      </c>
      <c r="D30" s="33">
        <f t="shared" si="14"/>
        <v>5316.1312371838685</v>
      </c>
      <c r="E30" s="34">
        <f t="shared" si="7"/>
        <v>136678.674</v>
      </c>
      <c r="F30" s="41">
        <v>2030</v>
      </c>
      <c r="G30" s="34">
        <f t="shared" si="1"/>
        <v>1734.4497607655501</v>
      </c>
      <c r="H30" s="34">
        <f t="shared" si="8"/>
        <v>44593.009999999995</v>
      </c>
      <c r="I30" s="41">
        <v>1350</v>
      </c>
      <c r="J30" s="34">
        <f t="shared" si="2"/>
        <v>1153.4518113465481</v>
      </c>
      <c r="K30" s="34">
        <f t="shared" si="9"/>
        <v>29655.449999999997</v>
      </c>
      <c r="L30" s="41">
        <v>2552</v>
      </c>
      <c r="M30" s="34">
        <f t="shared" si="3"/>
        <v>2180.4511278195487</v>
      </c>
      <c r="N30" s="34">
        <f t="shared" si="10"/>
        <v>56059.784</v>
      </c>
      <c r="O30" s="42">
        <v>12620</v>
      </c>
      <c r="P30" s="34">
        <f t="shared" si="4"/>
        <v>10782.638414217361</v>
      </c>
      <c r="Q30" s="34">
        <f t="shared" si="11"/>
        <v>277223.53999999998</v>
      </c>
      <c r="R30" s="41">
        <v>1975</v>
      </c>
      <c r="S30" s="34">
        <f t="shared" si="5"/>
        <v>1687.4572795625425</v>
      </c>
      <c r="T30" s="34">
        <f t="shared" si="12"/>
        <v>43384.824999999997</v>
      </c>
      <c r="U30" s="42">
        <v>19020</v>
      </c>
      <c r="V30" s="34">
        <f t="shared" si="6"/>
        <v>16250.854408749145</v>
      </c>
      <c r="W30" s="34">
        <f t="shared" si="13"/>
        <v>417812.33999999997</v>
      </c>
      <c r="X30" s="37">
        <v>1.1677</v>
      </c>
      <c r="Y30" s="78">
        <v>1.1672499999999999</v>
      </c>
      <c r="Z30" s="37">
        <v>1.1704000000000001</v>
      </c>
      <c r="AA30" s="43">
        <v>25.715</v>
      </c>
      <c r="AB30" s="43">
        <v>21.966999999999999</v>
      </c>
    </row>
    <row r="31" spans="1:28" ht="13.5">
      <c r="A31" s="39">
        <v>28</v>
      </c>
      <c r="B31" s="40">
        <v>1</v>
      </c>
      <c r="C31" s="41">
        <v>6180</v>
      </c>
      <c r="D31" s="33">
        <f t="shared" si="14"/>
        <v>5335.4053354053349</v>
      </c>
      <c r="E31" s="34">
        <f t="shared" si="7"/>
        <v>0</v>
      </c>
      <c r="F31" s="41">
        <v>2011.5</v>
      </c>
      <c r="G31" s="34">
        <f t="shared" si="1"/>
        <v>1736.5967365967365</v>
      </c>
      <c r="H31" s="34">
        <f t="shared" si="8"/>
        <v>0</v>
      </c>
      <c r="I31" s="41">
        <v>1360</v>
      </c>
      <c r="J31" s="34">
        <f t="shared" si="2"/>
        <v>1174.1345074678406</v>
      </c>
      <c r="K31" s="34">
        <f t="shared" si="9"/>
        <v>0</v>
      </c>
      <c r="L31" s="41">
        <v>2573</v>
      </c>
      <c r="M31" s="34">
        <f t="shared" si="3"/>
        <v>2221.3588880255543</v>
      </c>
      <c r="N31" s="34">
        <f t="shared" si="10"/>
        <v>0</v>
      </c>
      <c r="O31" s="42">
        <v>12480</v>
      </c>
      <c r="P31" s="34">
        <f t="shared" si="4"/>
        <v>10774.410774410773</v>
      </c>
      <c r="Q31" s="34">
        <f t="shared" si="11"/>
        <v>0</v>
      </c>
      <c r="R31" s="41">
        <v>2002</v>
      </c>
      <c r="S31" s="34">
        <f t="shared" si="5"/>
        <v>1728.3950617283949</v>
      </c>
      <c r="T31" s="34">
        <f t="shared" si="12"/>
        <v>0</v>
      </c>
      <c r="U31" s="42">
        <v>18950</v>
      </c>
      <c r="V31" s="34">
        <f t="shared" si="6"/>
        <v>16360.183026849692</v>
      </c>
      <c r="W31" s="34">
        <f t="shared" si="13"/>
        <v>0</v>
      </c>
      <c r="X31" s="37">
        <v>1.1546000000000001</v>
      </c>
      <c r="Y31" s="78">
        <v>1.1552500000000001</v>
      </c>
      <c r="Z31" s="37">
        <v>1.1583000000000001</v>
      </c>
      <c r="AA31" s="43"/>
      <c r="AB31" s="43"/>
    </row>
    <row r="32" spans="1:28" ht="13.5">
      <c r="A32" s="39">
        <v>29</v>
      </c>
      <c r="B32" s="40"/>
      <c r="C32" s="41"/>
      <c r="D32" s="33" t="str">
        <f t="shared" si="14"/>
        <v/>
      </c>
      <c r="E32" s="34" t="s">
        <v>2</v>
      </c>
      <c r="F32" s="41"/>
      <c r="G32" s="34" t="str">
        <f t="shared" si="1"/>
        <v/>
      </c>
      <c r="H32" s="34" t="s">
        <v>2</v>
      </c>
      <c r="I32" s="41"/>
      <c r="J32" s="34" t="str">
        <f t="shared" si="2"/>
        <v/>
      </c>
      <c r="K32" s="34" t="s">
        <v>2</v>
      </c>
      <c r="L32" s="41"/>
      <c r="M32" s="34" t="str">
        <f t="shared" si="3"/>
        <v/>
      </c>
      <c r="N32" s="34" t="s">
        <v>2</v>
      </c>
      <c r="O32" s="42"/>
      <c r="P32" s="34" t="str">
        <f t="shared" si="4"/>
        <v/>
      </c>
      <c r="Q32" s="34" t="s">
        <v>2</v>
      </c>
      <c r="R32" s="41"/>
      <c r="S32" s="34" t="str">
        <f t="shared" si="5"/>
        <v/>
      </c>
      <c r="T32" s="34" t="s">
        <v>2</v>
      </c>
      <c r="U32" s="42"/>
      <c r="V32" s="34" t="str">
        <f t="shared" si="6"/>
        <v/>
      </c>
      <c r="W32" s="34" t="s">
        <v>2</v>
      </c>
      <c r="X32" s="37"/>
      <c r="Y32" s="78"/>
      <c r="Z32" s="37"/>
      <c r="AA32" s="43"/>
      <c r="AB32" s="43"/>
    </row>
    <row r="33" spans="1:28" ht="13.5">
      <c r="A33" s="39">
        <v>30</v>
      </c>
      <c r="B33" s="40"/>
      <c r="C33" s="41"/>
      <c r="D33" s="33" t="str">
        <f t="shared" si="14"/>
        <v/>
      </c>
      <c r="E33" s="34" t="s">
        <v>2</v>
      </c>
      <c r="F33" s="41"/>
      <c r="G33" s="34" t="str">
        <f t="shared" si="1"/>
        <v/>
      </c>
      <c r="H33" s="34" t="s">
        <v>2</v>
      </c>
      <c r="I33" s="41"/>
      <c r="J33" s="34" t="str">
        <f t="shared" si="2"/>
        <v/>
      </c>
      <c r="K33" s="34" t="s">
        <v>2</v>
      </c>
      <c r="L33" s="41"/>
      <c r="M33" s="34" t="str">
        <f t="shared" si="3"/>
        <v/>
      </c>
      <c r="N33" s="34" t="s">
        <v>2</v>
      </c>
      <c r="O33" s="42"/>
      <c r="P33" s="34" t="str">
        <f t="shared" si="4"/>
        <v/>
      </c>
      <c r="Q33" s="34" t="s">
        <v>2</v>
      </c>
      <c r="R33" s="41"/>
      <c r="S33" s="34" t="str">
        <f t="shared" si="5"/>
        <v/>
      </c>
      <c r="T33" s="34" t="s">
        <v>2</v>
      </c>
      <c r="U33" s="42"/>
      <c r="V33" s="34" t="str">
        <f t="shared" si="6"/>
        <v/>
      </c>
      <c r="W33" s="34" t="s">
        <v>2</v>
      </c>
      <c r="X33" s="37"/>
      <c r="Y33" s="78"/>
      <c r="Z33" s="37"/>
      <c r="AA33" s="43"/>
      <c r="AB33" s="43"/>
    </row>
    <row r="34" spans="1:28" ht="14.25" thickBot="1">
      <c r="A34" s="44">
        <v>31</v>
      </c>
      <c r="B34" s="40"/>
      <c r="C34" s="41"/>
      <c r="D34" s="33" t="str">
        <f t="shared" si="14"/>
        <v/>
      </c>
      <c r="E34" s="34" t="s">
        <v>2</v>
      </c>
      <c r="F34" s="41"/>
      <c r="G34" s="34" t="str">
        <f t="shared" si="1"/>
        <v/>
      </c>
      <c r="H34" s="34" t="s">
        <v>2</v>
      </c>
      <c r="I34" s="41"/>
      <c r="J34" s="34" t="str">
        <f t="shared" si="2"/>
        <v/>
      </c>
      <c r="K34" s="34" t="s">
        <v>2</v>
      </c>
      <c r="L34" s="41"/>
      <c r="M34" s="34" t="str">
        <f t="shared" si="3"/>
        <v/>
      </c>
      <c r="N34" s="34" t="s">
        <v>2</v>
      </c>
      <c r="O34" s="42"/>
      <c r="P34" s="34" t="str">
        <f t="shared" si="4"/>
        <v/>
      </c>
      <c r="Q34" s="34" t="s">
        <v>2</v>
      </c>
      <c r="R34" s="41"/>
      <c r="S34" s="34" t="str">
        <f t="shared" si="5"/>
        <v/>
      </c>
      <c r="T34" s="34" t="s">
        <v>2</v>
      </c>
      <c r="U34" s="42"/>
      <c r="V34" s="34" t="str">
        <f t="shared" si="6"/>
        <v/>
      </c>
      <c r="W34" s="34" t="s">
        <v>2</v>
      </c>
      <c r="X34" s="37"/>
      <c r="Y34" s="78"/>
      <c r="Z34" s="37"/>
      <c r="AA34" s="43"/>
      <c r="AB34" s="43"/>
    </row>
    <row r="35" spans="1:28" ht="15" thickBot="1">
      <c r="A35" s="45"/>
      <c r="B35" s="46">
        <f>SUM(B4:B34)</f>
        <v>20</v>
      </c>
      <c r="C35" s="80">
        <f>SUM(C4:C34)/B35</f>
        <v>6020.0249999999996</v>
      </c>
      <c r="D35" s="47">
        <f>SUM(D4:D34)/B35</f>
        <v>5163.100419903998</v>
      </c>
      <c r="E35" s="47">
        <f>SUM(E4:E34)/B35</f>
        <v>125382.09232500002</v>
      </c>
      <c r="F35" s="80">
        <f>SUM(F4:F34)/B35</f>
        <v>2023</v>
      </c>
      <c r="G35" s="47">
        <f>SUM(G4:G34)/B35</f>
        <v>1735.2551523247735</v>
      </c>
      <c r="H35" s="47">
        <f>SUM(H4:H34)/B35</f>
        <v>42213.780025</v>
      </c>
      <c r="I35" s="80">
        <f>SUM(I4:I34)/B35</f>
        <v>1491</v>
      </c>
      <c r="J35" s="47">
        <f>SUM(J4:J34)/B35</f>
        <v>1279.1121276053209</v>
      </c>
      <c r="K35" s="47">
        <f>SUM(K4:K34)/B35</f>
        <v>31252.18</v>
      </c>
      <c r="L35" s="80">
        <f>SUM(L4:L34)/B35</f>
        <v>2433.1999999999998</v>
      </c>
      <c r="M35" s="47">
        <f>SUM(M4:M34)/B35</f>
        <v>2086.9933508425374</v>
      </c>
      <c r="N35" s="47">
        <f>SUM(N4:N34)/B35</f>
        <v>50602.229325000008</v>
      </c>
      <c r="O35" s="80">
        <f>SUM(O4:O34)/B35</f>
        <v>12527.25</v>
      </c>
      <c r="P35" s="47">
        <f>SUM(P4:P34)/B35</f>
        <v>10744.571577995042</v>
      </c>
      <c r="Q35" s="47">
        <f>SUM(Q4:Q34)/B35</f>
        <v>261349.85100000002</v>
      </c>
      <c r="R35" s="80">
        <f>SUM(R4:R34)/B35</f>
        <v>2028.2249999999999</v>
      </c>
      <c r="S35" s="47">
        <f>SUM(S4:S34)/B35</f>
        <v>1739.8015052604392</v>
      </c>
      <c r="T35" s="47">
        <f>SUM(T4:T34)/B35</f>
        <v>42339.875724999991</v>
      </c>
      <c r="U35" s="81">
        <f>SUM(U4:U34)/B35</f>
        <v>18998.75</v>
      </c>
      <c r="V35" s="47">
        <f>SUM(V4:V34)/B35</f>
        <v>16296.323232740502</v>
      </c>
      <c r="W35" s="47">
        <f>SUM(W4:W34)/B35</f>
        <v>396360.51549999998</v>
      </c>
      <c r="X35" s="82">
        <f>SUM(X4:X34)/B35</f>
        <v>1.1628700000000001</v>
      </c>
      <c r="Y35" s="79"/>
      <c r="Z35" s="55">
        <f>SUM(Z4:Z34)/B35</f>
        <v>1.1658649999999999</v>
      </c>
      <c r="AA35" s="83">
        <f>SUM(AA4:AA34)/(B35-1)</f>
        <v>25.607894736842105</v>
      </c>
      <c r="AB35" s="83">
        <f>SUM(AB4:AB34)/(B35-1)</f>
        <v>21.957894736842103</v>
      </c>
    </row>
    <row r="36" spans="1:28" ht="14.25">
      <c r="A36" s="48"/>
      <c r="B36" s="49"/>
      <c r="C36" s="50"/>
      <c r="D36" s="50"/>
      <c r="E36" s="50"/>
      <c r="F36" s="50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 t="s">
        <v>18</v>
      </c>
      <c r="Y36" s="52"/>
      <c r="Z36" s="53"/>
      <c r="AA36" s="52"/>
      <c r="AB36" s="52"/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>
      <selection activeCell="F35" sqref="F35"/>
    </sheetView>
  </sheetViews>
  <sheetFormatPr defaultRowHeight="12.75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>
      <c r="A1" s="54" t="s">
        <v>27</v>
      </c>
      <c r="B1" s="1">
        <v>2018</v>
      </c>
      <c r="C1" s="2" t="s">
        <v>20</v>
      </c>
      <c r="D1" s="3"/>
      <c r="E1" s="4"/>
      <c r="F1" s="62" t="s">
        <v>21</v>
      </c>
      <c r="G1" s="3"/>
      <c r="H1" s="3"/>
      <c r="I1" s="62" t="s">
        <v>22</v>
      </c>
      <c r="J1" s="3"/>
      <c r="K1" s="3"/>
      <c r="L1" s="2" t="s">
        <v>23</v>
      </c>
      <c r="M1" s="3"/>
      <c r="N1" s="4"/>
      <c r="O1" s="63" t="s">
        <v>19</v>
      </c>
      <c r="P1" s="64" t="s">
        <v>0</v>
      </c>
    </row>
    <row r="2" spans="1:16" ht="14.25">
      <c r="A2" s="9" t="s">
        <v>3</v>
      </c>
      <c r="B2" s="59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5" t="s">
        <v>8</v>
      </c>
    </row>
    <row r="3" spans="1:16" ht="15" thickBot="1">
      <c r="A3" s="18" t="s">
        <v>2</v>
      </c>
      <c r="B3" s="60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7" t="s">
        <v>2</v>
      </c>
      <c r="P3" s="58"/>
    </row>
    <row r="4" spans="1:16" ht="13.5">
      <c r="A4" s="30">
        <v>1</v>
      </c>
      <c r="B4" s="31"/>
      <c r="C4" s="32"/>
      <c r="D4" s="33" t="str">
        <f t="shared" ref="D4:D34" si="0">IF(C4=0,"",C4/O4)</f>
        <v/>
      </c>
      <c r="E4" s="34" t="s">
        <v>2</v>
      </c>
      <c r="F4" s="32"/>
      <c r="G4" s="33" t="str">
        <f t="shared" ref="G4:G29" si="1">IF(F4=0,"",F4/O4)</f>
        <v/>
      </c>
      <c r="H4" s="34" t="s">
        <v>2</v>
      </c>
      <c r="I4" s="32"/>
      <c r="J4" s="33" t="str">
        <f t="shared" ref="J4:J29" si="2">IF(I4=0,"",I4/O4)</f>
        <v/>
      </c>
      <c r="K4" s="34" t="s">
        <v>2</v>
      </c>
      <c r="L4" s="32"/>
      <c r="M4" s="33" t="str">
        <f t="shared" ref="M4:M29" si="3">IF(L4=0,"",L4/O4)</f>
        <v/>
      </c>
      <c r="N4" s="34" t="s">
        <v>2</v>
      </c>
      <c r="O4" s="36"/>
      <c r="P4" s="38"/>
    </row>
    <row r="5" spans="1:16" ht="13.5">
      <c r="A5" s="39">
        <v>2</v>
      </c>
      <c r="B5" s="40"/>
      <c r="C5" s="41"/>
      <c r="D5" s="33" t="str">
        <f t="shared" si="0"/>
        <v/>
      </c>
      <c r="E5" s="34" t="s">
        <v>2</v>
      </c>
      <c r="F5" s="41"/>
      <c r="G5" s="33" t="str">
        <f t="shared" si="1"/>
        <v/>
      </c>
      <c r="H5" s="34" t="s">
        <v>2</v>
      </c>
      <c r="I5" s="41"/>
      <c r="J5" s="33" t="str">
        <f t="shared" si="2"/>
        <v/>
      </c>
      <c r="K5" s="34" t="s">
        <v>2</v>
      </c>
      <c r="L5" s="41"/>
      <c r="M5" s="33" t="str">
        <f t="shared" si="3"/>
        <v/>
      </c>
      <c r="N5" s="34" t="s">
        <v>2</v>
      </c>
      <c r="O5" s="37"/>
      <c r="P5" s="43"/>
    </row>
    <row r="6" spans="1:16" ht="13.5">
      <c r="A6" s="39">
        <v>3</v>
      </c>
      <c r="B6" s="40">
        <v>1</v>
      </c>
      <c r="C6" s="41">
        <v>5950</v>
      </c>
      <c r="D6" s="33">
        <f t="shared" si="0"/>
        <v>5124.0096451946265</v>
      </c>
      <c r="E6" s="34">
        <f t="shared" ref="E6:E30" si="4">C6*P6</f>
        <v>131988.85</v>
      </c>
      <c r="F6" s="41">
        <v>5951</v>
      </c>
      <c r="G6" s="33">
        <f t="shared" si="1"/>
        <v>5124.8708232862555</v>
      </c>
      <c r="H6" s="34">
        <f t="shared" ref="H6:H29" si="5">F6*P6</f>
        <v>132011.033</v>
      </c>
      <c r="I6" s="41">
        <v>5964.5</v>
      </c>
      <c r="J6" s="33">
        <f t="shared" si="2"/>
        <v>5136.496727523252</v>
      </c>
      <c r="K6" s="34">
        <f t="shared" ref="K6:K29" si="6">I6*P6</f>
        <v>132310.50349999999</v>
      </c>
      <c r="L6" s="41">
        <v>5965</v>
      </c>
      <c r="M6" s="33">
        <f t="shared" si="3"/>
        <v>5136.9273165690665</v>
      </c>
      <c r="N6" s="34">
        <f t="shared" ref="N6:N29" si="7">L6*P6</f>
        <v>132321.595</v>
      </c>
      <c r="O6" s="37">
        <v>1.1612</v>
      </c>
      <c r="P6" s="43">
        <v>22.183</v>
      </c>
    </row>
    <row r="7" spans="1:16" ht="13.5">
      <c r="A7" s="39">
        <v>4</v>
      </c>
      <c r="B7" s="40">
        <v>1</v>
      </c>
      <c r="C7" s="41">
        <v>5822</v>
      </c>
      <c r="D7" s="33">
        <f t="shared" si="0"/>
        <v>5036.332179930796</v>
      </c>
      <c r="E7" s="34">
        <f t="shared" si="4"/>
        <v>129574.432</v>
      </c>
      <c r="F7" s="41">
        <v>5823</v>
      </c>
      <c r="G7" s="33">
        <f t="shared" si="1"/>
        <v>5037.1972318339103</v>
      </c>
      <c r="H7" s="34">
        <f t="shared" si="5"/>
        <v>129596.68799999999</v>
      </c>
      <c r="I7" s="41">
        <v>5848</v>
      </c>
      <c r="J7" s="33">
        <f t="shared" si="2"/>
        <v>5058.8235294117649</v>
      </c>
      <c r="K7" s="34">
        <f t="shared" si="6"/>
        <v>130153.088</v>
      </c>
      <c r="L7" s="41">
        <v>5849</v>
      </c>
      <c r="M7" s="33">
        <f t="shared" si="3"/>
        <v>5059.6885813148792</v>
      </c>
      <c r="N7" s="34">
        <f t="shared" si="7"/>
        <v>130175.344</v>
      </c>
      <c r="O7" s="37">
        <v>1.1559999999999999</v>
      </c>
      <c r="P7" s="43">
        <v>22.256</v>
      </c>
    </row>
    <row r="8" spans="1:16" ht="13.5">
      <c r="A8" s="39">
        <v>5</v>
      </c>
      <c r="B8" s="40">
        <v>1</v>
      </c>
      <c r="C8" s="41">
        <v>5849.5</v>
      </c>
      <c r="D8" s="33">
        <f t="shared" si="0"/>
        <v>5051.3816925734027</v>
      </c>
      <c r="E8" s="34">
        <f t="shared" si="4"/>
        <v>130081.181</v>
      </c>
      <c r="F8" s="41">
        <v>5850</v>
      </c>
      <c r="G8" s="33">
        <f t="shared" si="1"/>
        <v>5051.8134715025908</v>
      </c>
      <c r="H8" s="34">
        <f t="shared" si="5"/>
        <v>130092.3</v>
      </c>
      <c r="I8" s="41">
        <v>5865</v>
      </c>
      <c r="J8" s="33">
        <f t="shared" si="2"/>
        <v>5064.7668393782387</v>
      </c>
      <c r="K8" s="34">
        <f t="shared" si="6"/>
        <v>130425.87</v>
      </c>
      <c r="L8" s="41">
        <v>5870</v>
      </c>
      <c r="M8" s="33">
        <f t="shared" si="3"/>
        <v>5069.0846286701217</v>
      </c>
      <c r="N8" s="34">
        <f t="shared" si="7"/>
        <v>130537.06</v>
      </c>
      <c r="O8" s="37">
        <v>1.1579999999999999</v>
      </c>
      <c r="P8" s="43">
        <v>22.238</v>
      </c>
    </row>
    <row r="9" spans="1:16" ht="13.5">
      <c r="A9" s="39">
        <v>6</v>
      </c>
      <c r="B9" s="40">
        <v>1</v>
      </c>
      <c r="C9" s="41">
        <v>5939</v>
      </c>
      <c r="D9" s="33">
        <f t="shared" si="0"/>
        <v>5106.6208082545145</v>
      </c>
      <c r="E9" s="34">
        <f t="shared" si="4"/>
        <v>131192.51</v>
      </c>
      <c r="F9" s="41">
        <v>5940</v>
      </c>
      <c r="G9" s="33">
        <f t="shared" si="1"/>
        <v>5107.4806534823729</v>
      </c>
      <c r="H9" s="34">
        <f t="shared" si="5"/>
        <v>131214.6</v>
      </c>
      <c r="I9" s="41">
        <v>5950</v>
      </c>
      <c r="J9" s="33">
        <f t="shared" si="2"/>
        <v>5116.0791057609631</v>
      </c>
      <c r="K9" s="34">
        <f t="shared" si="6"/>
        <v>131435.5</v>
      </c>
      <c r="L9" s="41">
        <v>5955</v>
      </c>
      <c r="M9" s="33">
        <f t="shared" si="3"/>
        <v>5120.3783319002578</v>
      </c>
      <c r="N9" s="34">
        <f t="shared" si="7"/>
        <v>131545.95000000001</v>
      </c>
      <c r="O9" s="37">
        <v>1.163</v>
      </c>
      <c r="P9" s="43">
        <v>22.09</v>
      </c>
    </row>
    <row r="10" spans="1:16" ht="13.5">
      <c r="A10" s="39">
        <v>7</v>
      </c>
      <c r="B10" s="40">
        <v>1</v>
      </c>
      <c r="C10" s="41">
        <v>5881</v>
      </c>
      <c r="D10" s="33">
        <f t="shared" si="0"/>
        <v>5065.4608096468564</v>
      </c>
      <c r="E10" s="34">
        <f t="shared" si="4"/>
        <v>130111.24399999999</v>
      </c>
      <c r="F10" s="41">
        <v>5883</v>
      </c>
      <c r="G10" s="33">
        <f t="shared" si="1"/>
        <v>5067.1834625322999</v>
      </c>
      <c r="H10" s="34">
        <f t="shared" si="5"/>
        <v>130155.492</v>
      </c>
      <c r="I10" s="41">
        <v>5904</v>
      </c>
      <c r="J10" s="33">
        <f t="shared" si="2"/>
        <v>5085.2713178294571</v>
      </c>
      <c r="K10" s="34">
        <f t="shared" si="6"/>
        <v>130620.09599999999</v>
      </c>
      <c r="L10" s="41">
        <v>5905</v>
      </c>
      <c r="M10" s="33">
        <f t="shared" si="3"/>
        <v>5086.1326442721793</v>
      </c>
      <c r="N10" s="34">
        <f t="shared" si="7"/>
        <v>130642.21999999999</v>
      </c>
      <c r="O10" s="37">
        <v>1.161</v>
      </c>
      <c r="P10" s="43">
        <v>22.123999999999999</v>
      </c>
    </row>
    <row r="11" spans="1:16" ht="13.5">
      <c r="A11" s="39">
        <v>8</v>
      </c>
      <c r="B11" s="40"/>
      <c r="C11" s="41"/>
      <c r="D11" s="33" t="str">
        <f t="shared" si="0"/>
        <v/>
      </c>
      <c r="E11" s="34" t="s">
        <v>2</v>
      </c>
      <c r="F11" s="41"/>
      <c r="G11" s="33" t="str">
        <f t="shared" si="1"/>
        <v/>
      </c>
      <c r="H11" s="34" t="s">
        <v>2</v>
      </c>
      <c r="I11" s="41"/>
      <c r="J11" s="33" t="str">
        <f t="shared" si="2"/>
        <v/>
      </c>
      <c r="K11" s="34" t="s">
        <v>2</v>
      </c>
      <c r="L11" s="41"/>
      <c r="M11" s="33" t="str">
        <f t="shared" si="3"/>
        <v/>
      </c>
      <c r="N11" s="34" t="s">
        <v>2</v>
      </c>
      <c r="O11" s="37"/>
      <c r="P11" s="43"/>
    </row>
    <row r="12" spans="1:16" ht="13.5">
      <c r="A12" s="39">
        <v>9</v>
      </c>
      <c r="B12" s="40"/>
      <c r="C12" s="41"/>
      <c r="D12" s="33" t="str">
        <f t="shared" si="0"/>
        <v/>
      </c>
      <c r="E12" s="34" t="s">
        <v>2</v>
      </c>
      <c r="F12" s="41"/>
      <c r="G12" s="33" t="str">
        <f t="shared" si="1"/>
        <v/>
      </c>
      <c r="H12" s="34" t="s">
        <v>2</v>
      </c>
      <c r="I12" s="41"/>
      <c r="J12" s="33" t="str">
        <f t="shared" si="2"/>
        <v/>
      </c>
      <c r="K12" s="34" t="s">
        <v>2</v>
      </c>
      <c r="L12" s="41"/>
      <c r="M12" s="33" t="str">
        <f t="shared" si="3"/>
        <v/>
      </c>
      <c r="N12" s="34" t="s">
        <v>2</v>
      </c>
      <c r="O12" s="37"/>
      <c r="P12" s="43"/>
    </row>
    <row r="13" spans="1:16" ht="13.5">
      <c r="A13" s="39">
        <v>10</v>
      </c>
      <c r="B13" s="40">
        <v>1</v>
      </c>
      <c r="C13" s="41">
        <v>5840</v>
      </c>
      <c r="D13" s="33">
        <f t="shared" si="0"/>
        <v>5046.6643622537158</v>
      </c>
      <c r="E13" s="34">
        <f t="shared" si="4"/>
        <v>129449.44</v>
      </c>
      <c r="F13" s="41">
        <v>5840.5</v>
      </c>
      <c r="G13" s="33">
        <f t="shared" si="1"/>
        <v>5047.0964396819909</v>
      </c>
      <c r="H13" s="34">
        <f t="shared" si="5"/>
        <v>129460.523</v>
      </c>
      <c r="I13" s="41">
        <v>5862</v>
      </c>
      <c r="J13" s="33">
        <f t="shared" si="2"/>
        <v>5065.675769097822</v>
      </c>
      <c r="K13" s="34">
        <f t="shared" si="6"/>
        <v>129937.092</v>
      </c>
      <c r="L13" s="41">
        <v>5864</v>
      </c>
      <c r="M13" s="33">
        <f t="shared" si="3"/>
        <v>5067.4040788109232</v>
      </c>
      <c r="N13" s="34">
        <f t="shared" si="7"/>
        <v>129981.424</v>
      </c>
      <c r="O13" s="37">
        <v>1.1572</v>
      </c>
      <c r="P13" s="43">
        <v>22.166</v>
      </c>
    </row>
    <row r="14" spans="1:16" ht="13.5">
      <c r="A14" s="39">
        <v>11</v>
      </c>
      <c r="B14" s="40">
        <v>1</v>
      </c>
      <c r="C14" s="41">
        <v>5848.5</v>
      </c>
      <c r="D14" s="33">
        <f t="shared" si="0"/>
        <v>5049.6460024175449</v>
      </c>
      <c r="E14" s="34">
        <f t="shared" si="4"/>
        <v>129585.2145</v>
      </c>
      <c r="F14" s="41">
        <v>5849</v>
      </c>
      <c r="G14" s="33">
        <f t="shared" si="1"/>
        <v>5050.0777067863928</v>
      </c>
      <c r="H14" s="34">
        <f t="shared" si="5"/>
        <v>129596.29300000001</v>
      </c>
      <c r="I14" s="41">
        <v>5868</v>
      </c>
      <c r="J14" s="33">
        <f t="shared" si="2"/>
        <v>5066.4824728026251</v>
      </c>
      <c r="K14" s="34">
        <f t="shared" si="6"/>
        <v>130017.276</v>
      </c>
      <c r="L14" s="41">
        <v>5869</v>
      </c>
      <c r="M14" s="33">
        <f t="shared" si="3"/>
        <v>5067.3458815403219</v>
      </c>
      <c r="N14" s="34">
        <f t="shared" si="7"/>
        <v>130039.433</v>
      </c>
      <c r="O14" s="37">
        <v>1.1581999999999999</v>
      </c>
      <c r="P14" s="43">
        <v>22.157</v>
      </c>
    </row>
    <row r="15" spans="1:16" ht="13.5">
      <c r="A15" s="39">
        <v>12</v>
      </c>
      <c r="B15" s="40">
        <v>1</v>
      </c>
      <c r="C15" s="41">
        <v>5890</v>
      </c>
      <c r="D15" s="33">
        <f t="shared" si="0"/>
        <v>5086.7950600224549</v>
      </c>
      <c r="E15" s="34">
        <f t="shared" si="4"/>
        <v>130145.44</v>
      </c>
      <c r="F15" s="41">
        <v>5891</v>
      </c>
      <c r="G15" s="33">
        <f t="shared" si="1"/>
        <v>5087.658692460489</v>
      </c>
      <c r="H15" s="34">
        <f t="shared" si="5"/>
        <v>130167.53600000001</v>
      </c>
      <c r="I15" s="41">
        <v>5906.5</v>
      </c>
      <c r="J15" s="33">
        <f t="shared" si="2"/>
        <v>5101.0449952500221</v>
      </c>
      <c r="K15" s="34">
        <f t="shared" si="6"/>
        <v>130510.024</v>
      </c>
      <c r="L15" s="41">
        <v>5907</v>
      </c>
      <c r="M15" s="33">
        <f t="shared" si="3"/>
        <v>5101.4768114690387</v>
      </c>
      <c r="N15" s="34">
        <f t="shared" si="7"/>
        <v>130521.072</v>
      </c>
      <c r="O15" s="37">
        <v>1.1578999999999999</v>
      </c>
      <c r="P15" s="43">
        <v>22.096</v>
      </c>
    </row>
    <row r="16" spans="1:16" ht="13.5">
      <c r="A16" s="39">
        <v>13</v>
      </c>
      <c r="B16" s="40">
        <v>1</v>
      </c>
      <c r="C16" s="41">
        <v>5990.5</v>
      </c>
      <c r="D16" s="33">
        <f t="shared" si="0"/>
        <v>5154.4484598175877</v>
      </c>
      <c r="E16" s="34">
        <f t="shared" si="4"/>
        <v>131581.33249999999</v>
      </c>
      <c r="F16" s="41">
        <v>5991</v>
      </c>
      <c r="G16" s="33">
        <f t="shared" si="1"/>
        <v>5154.8786783686119</v>
      </c>
      <c r="H16" s="34">
        <f t="shared" si="5"/>
        <v>131592.315</v>
      </c>
      <c r="I16" s="41">
        <v>6012</v>
      </c>
      <c r="J16" s="33">
        <f t="shared" si="2"/>
        <v>5172.9478575116163</v>
      </c>
      <c r="K16" s="34">
        <f t="shared" si="6"/>
        <v>132053.57999999999</v>
      </c>
      <c r="L16" s="41">
        <v>6014</v>
      </c>
      <c r="M16" s="33">
        <f t="shared" si="3"/>
        <v>5174.6687317157121</v>
      </c>
      <c r="N16" s="34">
        <f t="shared" si="7"/>
        <v>132097.51</v>
      </c>
      <c r="O16" s="37">
        <v>1.1621999999999999</v>
      </c>
      <c r="P16" s="43">
        <v>21.965</v>
      </c>
    </row>
    <row r="17" spans="1:16" ht="13.5">
      <c r="A17" s="39">
        <v>14</v>
      </c>
      <c r="B17" s="40">
        <v>1</v>
      </c>
      <c r="C17" s="41">
        <v>5946</v>
      </c>
      <c r="D17" s="33">
        <f t="shared" si="0"/>
        <v>5087.704286814409</v>
      </c>
      <c r="E17" s="34">
        <f t="shared" si="4"/>
        <v>129563.34</v>
      </c>
      <c r="F17" s="41">
        <v>5946.5</v>
      </c>
      <c r="G17" s="33">
        <f t="shared" si="1"/>
        <v>5088.1321126037474</v>
      </c>
      <c r="H17" s="34">
        <f t="shared" si="5"/>
        <v>129574.235</v>
      </c>
      <c r="I17" s="41">
        <v>5963</v>
      </c>
      <c r="J17" s="33">
        <f t="shared" si="2"/>
        <v>5102.2503636519205</v>
      </c>
      <c r="K17" s="34">
        <f t="shared" si="6"/>
        <v>129933.76999999999</v>
      </c>
      <c r="L17" s="41">
        <v>5965</v>
      </c>
      <c r="M17" s="33">
        <f t="shared" si="3"/>
        <v>5103.9616668092749</v>
      </c>
      <c r="N17" s="34">
        <f t="shared" si="7"/>
        <v>129977.34999999999</v>
      </c>
      <c r="O17" s="37">
        <v>1.1687000000000001</v>
      </c>
      <c r="P17" s="43">
        <v>21.79</v>
      </c>
    </row>
    <row r="18" spans="1:16" ht="13.5">
      <c r="A18" s="39">
        <v>15</v>
      </c>
      <c r="B18" s="40"/>
      <c r="C18" s="41"/>
      <c r="D18" s="33" t="str">
        <f t="shared" si="0"/>
        <v/>
      </c>
      <c r="E18" s="34" t="s">
        <v>2</v>
      </c>
      <c r="F18" s="41"/>
      <c r="G18" s="33" t="str">
        <f t="shared" si="1"/>
        <v/>
      </c>
      <c r="H18" s="34" t="s">
        <v>2</v>
      </c>
      <c r="I18" s="41"/>
      <c r="J18" s="33" t="str">
        <f t="shared" si="2"/>
        <v/>
      </c>
      <c r="K18" s="34" t="s">
        <v>2</v>
      </c>
      <c r="L18" s="41"/>
      <c r="M18" s="33" t="str">
        <f t="shared" si="3"/>
        <v/>
      </c>
      <c r="N18" s="34" t="s">
        <v>2</v>
      </c>
      <c r="O18" s="37"/>
      <c r="P18" s="43"/>
    </row>
    <row r="19" spans="1:16" ht="13.5">
      <c r="A19" s="39">
        <v>16</v>
      </c>
      <c r="B19" s="40"/>
      <c r="C19" s="41"/>
      <c r="D19" s="33" t="str">
        <f t="shared" si="0"/>
        <v/>
      </c>
      <c r="E19" s="34" t="s">
        <v>2</v>
      </c>
      <c r="F19" s="41"/>
      <c r="G19" s="33" t="str">
        <f t="shared" si="1"/>
        <v/>
      </c>
      <c r="H19" s="34" t="s">
        <v>2</v>
      </c>
      <c r="I19" s="41"/>
      <c r="J19" s="33" t="str">
        <f t="shared" si="2"/>
        <v/>
      </c>
      <c r="K19" s="34" t="s">
        <v>2</v>
      </c>
      <c r="L19" s="41"/>
      <c r="M19" s="33" t="str">
        <f t="shared" si="3"/>
        <v/>
      </c>
      <c r="N19" s="34" t="s">
        <v>2</v>
      </c>
      <c r="O19" s="37"/>
      <c r="P19" s="43"/>
    </row>
    <row r="20" spans="1:16" ht="13.5">
      <c r="A20" s="39">
        <v>17</v>
      </c>
      <c r="B20" s="40">
        <v>1</v>
      </c>
      <c r="C20" s="41">
        <v>5859.5</v>
      </c>
      <c r="D20" s="33">
        <f t="shared" si="0"/>
        <v>5023.146163737676</v>
      </c>
      <c r="E20" s="34">
        <f t="shared" si="4"/>
        <v>127801.5545</v>
      </c>
      <c r="F20" s="41">
        <v>5860</v>
      </c>
      <c r="G20" s="33">
        <f t="shared" si="1"/>
        <v>5023.5747963994854</v>
      </c>
      <c r="H20" s="34">
        <f t="shared" si="5"/>
        <v>127812.46</v>
      </c>
      <c r="I20" s="41">
        <v>5880</v>
      </c>
      <c r="J20" s="33">
        <f t="shared" si="2"/>
        <v>5040.7201028718382</v>
      </c>
      <c r="K20" s="34">
        <f t="shared" si="6"/>
        <v>128248.68</v>
      </c>
      <c r="L20" s="41">
        <v>5881</v>
      </c>
      <c r="M20" s="33">
        <f t="shared" si="3"/>
        <v>5041.5773681954561</v>
      </c>
      <c r="N20" s="34">
        <f t="shared" si="7"/>
        <v>128270.49099999999</v>
      </c>
      <c r="O20" s="37">
        <v>1.1665000000000001</v>
      </c>
      <c r="P20" s="43">
        <v>21.811</v>
      </c>
    </row>
    <row r="21" spans="1:16" ht="13.5">
      <c r="A21" s="39">
        <v>18</v>
      </c>
      <c r="B21" s="40">
        <v>1</v>
      </c>
      <c r="C21" s="41">
        <v>6002</v>
      </c>
      <c r="D21" s="33">
        <f t="shared" si="0"/>
        <v>5126.8471854446052</v>
      </c>
      <c r="E21" s="34">
        <f t="shared" si="4"/>
        <v>130609.522</v>
      </c>
      <c r="F21" s="41">
        <v>6003</v>
      </c>
      <c r="G21" s="33">
        <f t="shared" si="1"/>
        <v>5127.7013752455796</v>
      </c>
      <c r="H21" s="34">
        <f t="shared" si="5"/>
        <v>130631.283</v>
      </c>
      <c r="I21" s="41">
        <v>6025</v>
      </c>
      <c r="J21" s="33">
        <f t="shared" si="2"/>
        <v>5146.4935508670023</v>
      </c>
      <c r="K21" s="34">
        <f t="shared" si="6"/>
        <v>131110.02499999999</v>
      </c>
      <c r="L21" s="41">
        <v>6026</v>
      </c>
      <c r="M21" s="33">
        <f t="shared" si="3"/>
        <v>5147.3477406679758</v>
      </c>
      <c r="N21" s="34">
        <f t="shared" si="7"/>
        <v>131131.78599999999</v>
      </c>
      <c r="O21" s="37">
        <v>1.1707000000000001</v>
      </c>
      <c r="P21" s="43">
        <v>21.760999999999999</v>
      </c>
    </row>
    <row r="22" spans="1:16" ht="13.5">
      <c r="A22" s="39">
        <v>19</v>
      </c>
      <c r="B22" s="40">
        <v>1</v>
      </c>
      <c r="C22" s="41">
        <v>6056.5</v>
      </c>
      <c r="D22" s="33">
        <f t="shared" si="0"/>
        <v>5186.2476451447164</v>
      </c>
      <c r="E22" s="34">
        <f t="shared" si="4"/>
        <v>132007.47399999999</v>
      </c>
      <c r="F22" s="41">
        <v>6057</v>
      </c>
      <c r="G22" s="33">
        <f t="shared" si="1"/>
        <v>5186.6758006507962</v>
      </c>
      <c r="H22" s="34">
        <f t="shared" si="5"/>
        <v>132018.372</v>
      </c>
      <c r="I22" s="41">
        <v>6083</v>
      </c>
      <c r="J22" s="33">
        <f t="shared" si="2"/>
        <v>5208.9398869669467</v>
      </c>
      <c r="K22" s="34">
        <f t="shared" si="6"/>
        <v>132585.068</v>
      </c>
      <c r="L22" s="41">
        <v>6085</v>
      </c>
      <c r="M22" s="33">
        <f t="shared" si="3"/>
        <v>5210.6525089912657</v>
      </c>
      <c r="N22" s="34">
        <f t="shared" si="7"/>
        <v>132628.66</v>
      </c>
      <c r="O22" s="37">
        <v>1.1677999999999999</v>
      </c>
      <c r="P22" s="43">
        <v>21.795999999999999</v>
      </c>
    </row>
    <row r="23" spans="1:16" ht="13.5">
      <c r="A23" s="39">
        <v>20</v>
      </c>
      <c r="B23" s="40">
        <v>1</v>
      </c>
      <c r="C23" s="41">
        <v>6056</v>
      </c>
      <c r="D23" s="33">
        <f t="shared" si="0"/>
        <v>5150.0977974317548</v>
      </c>
      <c r="E23" s="34">
        <f t="shared" si="4"/>
        <v>131475.76</v>
      </c>
      <c r="F23" s="41">
        <v>6057</v>
      </c>
      <c r="G23" s="33">
        <f t="shared" si="1"/>
        <v>5150.9482098817925</v>
      </c>
      <c r="H23" s="34">
        <f t="shared" si="5"/>
        <v>131497.47</v>
      </c>
      <c r="I23" s="41">
        <v>6078</v>
      </c>
      <c r="J23" s="33">
        <f t="shared" si="2"/>
        <v>5168.8068713325965</v>
      </c>
      <c r="K23" s="34">
        <f t="shared" si="6"/>
        <v>131953.38</v>
      </c>
      <c r="L23" s="41">
        <v>6080</v>
      </c>
      <c r="M23" s="33">
        <f t="shared" si="3"/>
        <v>5170.507696232673</v>
      </c>
      <c r="N23" s="34">
        <f t="shared" si="7"/>
        <v>131996.80000000002</v>
      </c>
      <c r="O23" s="37">
        <v>1.1758999999999999</v>
      </c>
      <c r="P23" s="43">
        <v>21.71</v>
      </c>
    </row>
    <row r="24" spans="1:16" ht="13.5">
      <c r="A24" s="39">
        <v>21</v>
      </c>
      <c r="B24" s="40">
        <v>1</v>
      </c>
      <c r="C24" s="41">
        <v>6202</v>
      </c>
      <c r="D24" s="33">
        <f t="shared" si="0"/>
        <v>5273.8095238095239</v>
      </c>
      <c r="E24" s="34">
        <f t="shared" si="4"/>
        <v>134930.712</v>
      </c>
      <c r="F24" s="41">
        <v>6203</v>
      </c>
      <c r="G24" s="33">
        <f t="shared" si="1"/>
        <v>5274.6598639455788</v>
      </c>
      <c r="H24" s="34">
        <f t="shared" si="5"/>
        <v>134952.46799999999</v>
      </c>
      <c r="I24" s="41">
        <v>6201.5</v>
      </c>
      <c r="J24" s="33">
        <f t="shared" si="2"/>
        <v>5273.3843537414969</v>
      </c>
      <c r="K24" s="34">
        <f t="shared" si="6"/>
        <v>134919.834</v>
      </c>
      <c r="L24" s="41">
        <v>6202</v>
      </c>
      <c r="M24" s="33">
        <f t="shared" si="3"/>
        <v>5273.8095238095239</v>
      </c>
      <c r="N24" s="34">
        <f t="shared" si="7"/>
        <v>134930.712</v>
      </c>
      <c r="O24" s="37">
        <v>1.1759999999999999</v>
      </c>
      <c r="P24" s="43">
        <v>21.756</v>
      </c>
    </row>
    <row r="25" spans="1:16" ht="13.5">
      <c r="A25" s="39">
        <v>22</v>
      </c>
      <c r="B25" s="40"/>
      <c r="C25" s="41"/>
      <c r="D25" s="33" t="str">
        <f t="shared" si="0"/>
        <v/>
      </c>
      <c r="E25" s="34" t="s">
        <v>2</v>
      </c>
      <c r="F25" s="41"/>
      <c r="G25" s="33" t="str">
        <f t="shared" si="1"/>
        <v/>
      </c>
      <c r="H25" s="34" t="s">
        <v>2</v>
      </c>
      <c r="I25" s="41"/>
      <c r="J25" s="33" t="str">
        <f t="shared" si="2"/>
        <v/>
      </c>
      <c r="K25" s="34" t="s">
        <v>2</v>
      </c>
      <c r="L25" s="41"/>
      <c r="M25" s="33" t="str">
        <f t="shared" si="3"/>
        <v/>
      </c>
      <c r="N25" s="34" t="s">
        <v>2</v>
      </c>
      <c r="O25" s="37"/>
      <c r="P25" s="43"/>
    </row>
    <row r="26" spans="1:16" ht="13.5">
      <c r="A26" s="39">
        <v>23</v>
      </c>
      <c r="B26" s="40"/>
      <c r="C26" s="41"/>
      <c r="D26" s="33" t="str">
        <f t="shared" si="0"/>
        <v/>
      </c>
      <c r="E26" s="34" t="s">
        <v>2</v>
      </c>
      <c r="F26" s="41"/>
      <c r="G26" s="33" t="str">
        <f t="shared" si="1"/>
        <v/>
      </c>
      <c r="H26" s="34" t="s">
        <v>2</v>
      </c>
      <c r="I26" s="41"/>
      <c r="J26" s="33" t="str">
        <f t="shared" si="2"/>
        <v/>
      </c>
      <c r="K26" s="34" t="s">
        <v>2</v>
      </c>
      <c r="L26" s="41"/>
      <c r="M26" s="33" t="str">
        <f t="shared" si="3"/>
        <v/>
      </c>
      <c r="N26" s="34" t="s">
        <v>2</v>
      </c>
      <c r="O26" s="37"/>
      <c r="P26" s="43"/>
    </row>
    <row r="27" spans="1:16" ht="13.5">
      <c r="A27" s="39">
        <v>24</v>
      </c>
      <c r="B27" s="40">
        <v>1</v>
      </c>
      <c r="C27" s="41">
        <v>6318</v>
      </c>
      <c r="D27" s="33">
        <f t="shared" si="0"/>
        <v>5370.6222373342407</v>
      </c>
      <c r="E27" s="34">
        <f t="shared" si="4"/>
        <v>137498.63400000002</v>
      </c>
      <c r="F27" s="41">
        <v>6320</v>
      </c>
      <c r="G27" s="33">
        <f t="shared" si="1"/>
        <v>5372.3223393403605</v>
      </c>
      <c r="H27" s="34">
        <f t="shared" si="5"/>
        <v>137542.16</v>
      </c>
      <c r="I27" s="41">
        <v>6320</v>
      </c>
      <c r="J27" s="33">
        <f t="shared" si="2"/>
        <v>5372.3223393403605</v>
      </c>
      <c r="K27" s="34">
        <f t="shared" si="6"/>
        <v>137542.16</v>
      </c>
      <c r="L27" s="41">
        <v>6320.5</v>
      </c>
      <c r="M27" s="33">
        <f t="shared" si="3"/>
        <v>5372.7473648418909</v>
      </c>
      <c r="N27" s="34">
        <f t="shared" si="7"/>
        <v>137553.04150000002</v>
      </c>
      <c r="O27" s="37">
        <v>1.1763999999999999</v>
      </c>
      <c r="P27" s="43">
        <v>21.763000000000002</v>
      </c>
    </row>
    <row r="28" spans="1:16" ht="13.5">
      <c r="A28" s="39">
        <v>25</v>
      </c>
      <c r="B28" s="40">
        <v>1</v>
      </c>
      <c r="C28" s="41">
        <v>6275.5</v>
      </c>
      <c r="D28" s="33">
        <f t="shared" si="0"/>
        <v>5326.3452724495</v>
      </c>
      <c r="E28" s="34">
        <f t="shared" si="4"/>
        <v>136504.67600000001</v>
      </c>
      <c r="F28" s="41">
        <v>6276</v>
      </c>
      <c r="G28" s="33">
        <f t="shared" si="1"/>
        <v>5326.7696486165341</v>
      </c>
      <c r="H28" s="34">
        <f t="shared" si="5"/>
        <v>136515.552</v>
      </c>
      <c r="I28" s="41">
        <v>6280</v>
      </c>
      <c r="J28" s="33">
        <f t="shared" si="2"/>
        <v>5330.1646579528096</v>
      </c>
      <c r="K28" s="34">
        <f t="shared" si="6"/>
        <v>136602.56</v>
      </c>
      <c r="L28" s="41">
        <v>6282</v>
      </c>
      <c r="M28" s="33">
        <f t="shared" si="3"/>
        <v>5331.8621626209479</v>
      </c>
      <c r="N28" s="34">
        <f t="shared" si="7"/>
        <v>136646.06399999998</v>
      </c>
      <c r="O28" s="37">
        <v>1.1781999999999999</v>
      </c>
      <c r="P28" s="43">
        <v>21.751999999999999</v>
      </c>
    </row>
    <row r="29" spans="1:16" ht="13.5">
      <c r="A29" s="39">
        <v>26</v>
      </c>
      <c r="B29" s="40">
        <v>1</v>
      </c>
      <c r="C29" s="41">
        <v>6257</v>
      </c>
      <c r="D29" s="33">
        <f t="shared" si="0"/>
        <v>5331.0045156343185</v>
      </c>
      <c r="E29" s="34">
        <f t="shared" si="4"/>
        <v>136521.48300000001</v>
      </c>
      <c r="F29" s="41">
        <v>6257.5</v>
      </c>
      <c r="G29" s="33">
        <f t="shared" si="1"/>
        <v>5331.4305188719436</v>
      </c>
      <c r="H29" s="34">
        <f t="shared" si="5"/>
        <v>136532.39249999999</v>
      </c>
      <c r="I29" s="41">
        <v>6271</v>
      </c>
      <c r="J29" s="33">
        <f t="shared" si="2"/>
        <v>5342.9326062878081</v>
      </c>
      <c r="K29" s="34">
        <f t="shared" si="6"/>
        <v>136826.94899999999</v>
      </c>
      <c r="L29" s="41">
        <v>6272</v>
      </c>
      <c r="M29" s="33">
        <f t="shared" si="3"/>
        <v>5343.7846127630573</v>
      </c>
      <c r="N29" s="34">
        <f t="shared" si="7"/>
        <v>136848.76799999998</v>
      </c>
      <c r="O29" s="37">
        <v>1.1737</v>
      </c>
      <c r="P29" s="43">
        <v>21.818999999999999</v>
      </c>
    </row>
    <row r="30" spans="1:16" ht="13.5">
      <c r="A30" s="39">
        <v>27</v>
      </c>
      <c r="B30" s="40">
        <v>1</v>
      </c>
      <c r="C30" s="66">
        <v>6221.5</v>
      </c>
      <c r="D30" s="67">
        <f t="shared" si="0"/>
        <v>5315.7040328092953</v>
      </c>
      <c r="E30" s="34">
        <f t="shared" si="4"/>
        <v>136667.6905</v>
      </c>
      <c r="F30" s="41">
        <v>6222</v>
      </c>
      <c r="G30" s="33">
        <f>IF(F30=0,"",F30/O30)</f>
        <v>5316.1312371838685</v>
      </c>
      <c r="H30" s="34">
        <f>F30*P30</f>
        <v>136678.674</v>
      </c>
      <c r="I30" s="41">
        <v>6223</v>
      </c>
      <c r="J30" s="33">
        <f>IF(I30=0,"",I30/O30)</f>
        <v>5316.985645933014</v>
      </c>
      <c r="K30" s="34">
        <f>I30*P30</f>
        <v>136700.641</v>
      </c>
      <c r="L30" s="41">
        <v>6225</v>
      </c>
      <c r="M30" s="33">
        <f>IF(L30=0,"",L30/O30)</f>
        <v>5318.6944634313049</v>
      </c>
      <c r="N30" s="34">
        <f>L30*P30</f>
        <v>136744.57499999998</v>
      </c>
      <c r="O30" s="37">
        <v>1.1704000000000001</v>
      </c>
      <c r="P30" s="43">
        <v>21.966999999999999</v>
      </c>
    </row>
    <row r="31" spans="1:16" ht="13.5">
      <c r="A31" s="39">
        <v>28</v>
      </c>
      <c r="B31" s="40">
        <v>1</v>
      </c>
      <c r="C31" s="41">
        <v>6179</v>
      </c>
      <c r="D31" s="33">
        <f>IF(C31=0,"",C31/O31)</f>
        <v>5334.542001208667</v>
      </c>
      <c r="E31" s="34">
        <f>C31*P31</f>
        <v>0</v>
      </c>
      <c r="F31" s="41">
        <v>6180</v>
      </c>
      <c r="G31" s="33">
        <f>IF(F31=0,"",F31/O31)</f>
        <v>5335.4053354053349</v>
      </c>
      <c r="H31" s="34">
        <f>F31*P31</f>
        <v>0</v>
      </c>
      <c r="I31" s="41">
        <v>6178</v>
      </c>
      <c r="J31" s="33">
        <f>IF(I31=0,"",I31/O31)</f>
        <v>5333.678667012</v>
      </c>
      <c r="K31" s="34">
        <f>I31*P31</f>
        <v>0</v>
      </c>
      <c r="L31" s="41">
        <v>6180</v>
      </c>
      <c r="M31" s="33">
        <f>IF(L31=0,"",L31/O31)</f>
        <v>5335.4053354053349</v>
      </c>
      <c r="N31" s="34">
        <f>L31*P31</f>
        <v>0</v>
      </c>
      <c r="O31" s="37">
        <v>1.1583000000000001</v>
      </c>
      <c r="P31" s="43"/>
    </row>
    <row r="32" spans="1:16" ht="13.5">
      <c r="A32" s="39">
        <v>29</v>
      </c>
      <c r="B32" s="40"/>
      <c r="C32" s="41"/>
      <c r="D32" s="33" t="str">
        <f t="shared" si="0"/>
        <v/>
      </c>
      <c r="E32" s="34" t="s">
        <v>2</v>
      </c>
      <c r="F32" s="41"/>
      <c r="G32" s="33" t="str">
        <f>IF(F32=0,"",F32/O32)</f>
        <v/>
      </c>
      <c r="H32" s="34" t="s">
        <v>2</v>
      </c>
      <c r="I32" s="41"/>
      <c r="J32" s="33" t="str">
        <f>IF(I32=0,"",I32/O32)</f>
        <v/>
      </c>
      <c r="K32" s="34" t="s">
        <v>2</v>
      </c>
      <c r="L32" s="41"/>
      <c r="M32" s="33" t="str">
        <f>IF(L32=0,"",L32/O32)</f>
        <v/>
      </c>
      <c r="N32" s="34" t="s">
        <v>2</v>
      </c>
      <c r="O32" s="37"/>
      <c r="P32" s="43"/>
    </row>
    <row r="33" spans="1:16" ht="13.5">
      <c r="A33" s="39">
        <v>30</v>
      </c>
      <c r="B33" s="40"/>
      <c r="C33" s="41"/>
      <c r="D33" s="33" t="str">
        <f t="shared" si="0"/>
        <v/>
      </c>
      <c r="E33" s="34" t="s">
        <v>2</v>
      </c>
      <c r="F33" s="41"/>
      <c r="G33" s="33" t="str">
        <f>IF(F33=0,"",F33/O33)</f>
        <v/>
      </c>
      <c r="H33" s="34" t="s">
        <v>2</v>
      </c>
      <c r="I33" s="41"/>
      <c r="J33" s="33" t="str">
        <f>IF(I33=0,"",I33/O33)</f>
        <v/>
      </c>
      <c r="K33" s="34" t="s">
        <v>2</v>
      </c>
      <c r="L33" s="41"/>
      <c r="M33" s="33" t="str">
        <f>IF(L33=0,"",L33/O33)</f>
        <v/>
      </c>
      <c r="N33" s="34" t="s">
        <v>2</v>
      </c>
      <c r="O33" s="37"/>
      <c r="P33" s="43"/>
    </row>
    <row r="34" spans="1:16" ht="14.25" thickBot="1">
      <c r="A34" s="70">
        <v>31</v>
      </c>
      <c r="B34" s="71"/>
      <c r="C34" s="72"/>
      <c r="D34" s="33" t="str">
        <f t="shared" si="0"/>
        <v/>
      </c>
      <c r="E34" s="34" t="s">
        <v>2</v>
      </c>
      <c r="F34" s="72"/>
      <c r="G34" s="33" t="str">
        <f>IF(F34=0,"",F34/O34)</f>
        <v/>
      </c>
      <c r="H34" s="34" t="s">
        <v>2</v>
      </c>
      <c r="I34" s="72"/>
      <c r="J34" s="33" t="str">
        <f>IF(I34=0,"",I34/O34)</f>
        <v/>
      </c>
      <c r="K34" s="34" t="s">
        <v>2</v>
      </c>
      <c r="L34" s="72"/>
      <c r="M34" s="33" t="str">
        <f>IF(L34=0,"",L34/O34)</f>
        <v/>
      </c>
      <c r="N34" s="34" t="s">
        <v>2</v>
      </c>
      <c r="O34" s="73"/>
      <c r="P34" s="74"/>
    </row>
    <row r="35" spans="1:16" ht="15" thickBot="1">
      <c r="A35" s="45"/>
      <c r="B35" s="46">
        <f>SUM(B4:B34)</f>
        <v>20</v>
      </c>
      <c r="C35" s="68">
        <f>SUM(C4:C34)/B35</f>
        <v>6019.1750000000002</v>
      </c>
      <c r="D35" s="69">
        <f>SUM(D4:D34)/B35</f>
        <v>5162.3714840965113</v>
      </c>
      <c r="E35" s="69">
        <f>SUM(E4:E34)/B35</f>
        <v>125364.52450000001</v>
      </c>
      <c r="F35" s="80">
        <f>SUM(F4:F34)/B35</f>
        <v>6020.0249999999996</v>
      </c>
      <c r="G35" s="69">
        <f>SUM(G4:G34)/B35</f>
        <v>5163.100419903998</v>
      </c>
      <c r="H35" s="69">
        <f>SUM(H4:H34)/B35</f>
        <v>125382.09232500002</v>
      </c>
      <c r="I35" s="68">
        <f>SUM(I4:I34)/B35</f>
        <v>6034.125</v>
      </c>
      <c r="J35" s="69">
        <f>SUM(J4:J34)/B35</f>
        <v>5175.2133830261782</v>
      </c>
      <c r="K35" s="69">
        <f>SUM(K4:K34)/B35</f>
        <v>125694.30482499997</v>
      </c>
      <c r="L35" s="68">
        <f>SUM(L4:L34)/B35</f>
        <v>6035.8249999999998</v>
      </c>
      <c r="M35" s="47">
        <f>SUM(M4:M34)/B35</f>
        <v>5176.672872501561</v>
      </c>
      <c r="N35" s="47">
        <f>SUM(N4:N34)/B35</f>
        <v>125729.49277500001</v>
      </c>
      <c r="O35" s="55">
        <f>SUM(O4:O34)/B35</f>
        <v>1.1658649999999999</v>
      </c>
      <c r="P35" s="84">
        <f>SUM(P4:P34)/(B35-1)</f>
        <v>21.957894736842103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September 2018</vt:lpstr>
      <vt:lpstr>Cu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blanka</cp:lastModifiedBy>
  <cp:lastPrinted>2018-10-23T07:21:03Z</cp:lastPrinted>
  <dcterms:created xsi:type="dcterms:W3CDTF">2004-09-28T09:31:55Z</dcterms:created>
  <dcterms:modified xsi:type="dcterms:W3CDTF">2019-01-02T12:45:30Z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