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1840" windowHeight="13740"/>
  </bookViews>
  <sheets>
    <sheet name="Listopad 2021" sheetId="1" r:id="rId1"/>
    <sheet name="Cu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/>
  <c r="D17"/>
  <c r="D18"/>
  <c r="W4"/>
  <c r="W11"/>
  <c r="W18"/>
  <c r="W25"/>
  <c r="W32"/>
  <c r="T4"/>
  <c r="T11"/>
  <c r="T18"/>
  <c r="T25"/>
  <c r="T32"/>
  <c r="Q4"/>
  <c r="Q11"/>
  <c r="Q18"/>
  <c r="Q25"/>
  <c r="Q32"/>
  <c r="N4"/>
  <c r="N11"/>
  <c r="N18"/>
  <c r="N25"/>
  <c r="N32"/>
  <c r="K4"/>
  <c r="K11"/>
  <c r="K18"/>
  <c r="K25"/>
  <c r="K32"/>
  <c r="H4"/>
  <c r="H11"/>
  <c r="H18"/>
  <c r="H25"/>
  <c r="H32" l="1"/>
  <c r="E4"/>
  <c r="E11"/>
  <c r="E18"/>
  <c r="E25"/>
  <c r="E32"/>
  <c r="M4" i="2"/>
  <c r="M5"/>
  <c r="M6"/>
  <c r="M7"/>
  <c r="M8"/>
  <c r="M9"/>
  <c r="N4"/>
  <c r="N5"/>
  <c r="N6"/>
  <c r="N7"/>
  <c r="N8"/>
  <c r="N11"/>
  <c r="N18"/>
  <c r="N25"/>
  <c r="N32" l="1"/>
  <c r="J4"/>
  <c r="J5"/>
  <c r="J6"/>
  <c r="J7"/>
  <c r="J8"/>
  <c r="J9"/>
  <c r="K4"/>
  <c r="K5"/>
  <c r="K6"/>
  <c r="K7"/>
  <c r="K8"/>
  <c r="K11"/>
  <c r="K18"/>
  <c r="K25"/>
  <c r="K32"/>
  <c r="G4"/>
  <c r="G5"/>
  <c r="G6"/>
  <c r="G7"/>
  <c r="G8"/>
  <c r="G9"/>
  <c r="G10"/>
  <c r="D9"/>
  <c r="D10"/>
  <c r="D11"/>
  <c r="D12"/>
  <c r="D13"/>
  <c r="D14"/>
  <c r="D15"/>
  <c r="H4"/>
  <c r="H5"/>
  <c r="H6"/>
  <c r="H7"/>
  <c r="H8"/>
  <c r="H11"/>
  <c r="H18"/>
  <c r="H25"/>
  <c r="H32"/>
  <c r="D8"/>
  <c r="D7"/>
  <c r="D6"/>
  <c r="D5"/>
  <c r="D4"/>
  <c r="E7"/>
  <c r="E6"/>
  <c r="E5"/>
  <c r="E4"/>
  <c r="E8"/>
  <c r="E11"/>
  <c r="E18"/>
  <c r="E25"/>
  <c r="E32"/>
  <c r="D9" i="1"/>
  <c r="D8"/>
  <c r="D7"/>
  <c r="D6"/>
  <c r="D5"/>
  <c r="E8"/>
  <c r="E7"/>
  <c r="E6"/>
  <c r="E5"/>
  <c r="B35" i="2" l="1"/>
  <c r="C35" s="1"/>
  <c r="O35" l="1"/>
  <c r="L35"/>
  <c r="I35"/>
  <c r="F35"/>
  <c r="M34"/>
  <c r="J34"/>
  <c r="G34"/>
  <c r="D34"/>
  <c r="M33"/>
  <c r="M32"/>
  <c r="M26"/>
  <c r="M25"/>
  <c r="M19"/>
  <c r="M18"/>
  <c r="M12"/>
  <c r="M11"/>
  <c r="N33"/>
  <c r="N26"/>
  <c r="N19"/>
  <c r="N12"/>
  <c r="J33"/>
  <c r="J32"/>
  <c r="J26"/>
  <c r="J25"/>
  <c r="J19"/>
  <c r="J18"/>
  <c r="J12"/>
  <c r="J11"/>
  <c r="K33"/>
  <c r="K26"/>
  <c r="K19"/>
  <c r="K12"/>
  <c r="G33"/>
  <c r="G32"/>
  <c r="G26"/>
  <c r="G25"/>
  <c r="G19"/>
  <c r="G18"/>
  <c r="G12"/>
  <c r="G11"/>
  <c r="H33"/>
  <c r="H26"/>
  <c r="H19"/>
  <c r="H12"/>
  <c r="E33"/>
  <c r="E26"/>
  <c r="E19"/>
  <c r="E12"/>
  <c r="D33"/>
  <c r="D32"/>
  <c r="M31"/>
  <c r="J31"/>
  <c r="G31"/>
  <c r="D31"/>
  <c r="M30"/>
  <c r="J30"/>
  <c r="G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M24"/>
  <c r="J24"/>
  <c r="G24"/>
  <c r="D24"/>
  <c r="M23"/>
  <c r="J23"/>
  <c r="G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M17"/>
  <c r="J17"/>
  <c r="G17"/>
  <c r="D17"/>
  <c r="M16"/>
  <c r="J16"/>
  <c r="G16"/>
  <c r="D16"/>
  <c r="N15"/>
  <c r="M15"/>
  <c r="K15"/>
  <c r="J15"/>
  <c r="H15"/>
  <c r="G15"/>
  <c r="E15"/>
  <c r="N14"/>
  <c r="M14"/>
  <c r="K14"/>
  <c r="J14"/>
  <c r="H14"/>
  <c r="G14"/>
  <c r="E14"/>
  <c r="N13"/>
  <c r="M13"/>
  <c r="K13"/>
  <c r="J13"/>
  <c r="H13"/>
  <c r="G13"/>
  <c r="E13"/>
  <c r="M10"/>
  <c r="J10"/>
  <c r="D4" i="1"/>
  <c r="G4"/>
  <c r="J4"/>
  <c r="M4"/>
  <c r="P4"/>
  <c r="S4"/>
  <c r="V4"/>
  <c r="G5"/>
  <c r="H5"/>
  <c r="J5"/>
  <c r="K5"/>
  <c r="M5"/>
  <c r="N5"/>
  <c r="P5"/>
  <c r="Q5"/>
  <c r="S5"/>
  <c r="T5"/>
  <c r="V5"/>
  <c r="W5"/>
  <c r="G6"/>
  <c r="H6"/>
  <c r="J6"/>
  <c r="K6"/>
  <c r="M6"/>
  <c r="N6"/>
  <c r="P6"/>
  <c r="Q6"/>
  <c r="S6"/>
  <c r="T6"/>
  <c r="V6"/>
  <c r="W6"/>
  <c r="G7"/>
  <c r="H7"/>
  <c r="J7"/>
  <c r="K7"/>
  <c r="M7"/>
  <c r="N7"/>
  <c r="P7"/>
  <c r="Q7"/>
  <c r="S7"/>
  <c r="T7"/>
  <c r="V7"/>
  <c r="W7"/>
  <c r="G8"/>
  <c r="H8"/>
  <c r="J8"/>
  <c r="K8"/>
  <c r="M8"/>
  <c r="N8"/>
  <c r="P8"/>
  <c r="Q8"/>
  <c r="S8"/>
  <c r="T8"/>
  <c r="V8"/>
  <c r="W8"/>
  <c r="G9"/>
  <c r="J9"/>
  <c r="M9"/>
  <c r="P9"/>
  <c r="S9"/>
  <c r="V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G16"/>
  <c r="J16"/>
  <c r="M16"/>
  <c r="P16"/>
  <c r="S16"/>
  <c r="V16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G23"/>
  <c r="J23"/>
  <c r="M23"/>
  <c r="P23"/>
  <c r="S23"/>
  <c r="V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G30"/>
  <c r="J30"/>
  <c r="M30"/>
  <c r="P30"/>
  <c r="S30"/>
  <c r="V30"/>
  <c r="D31"/>
  <c r="G31"/>
  <c r="J31"/>
  <c r="M31"/>
  <c r="P31"/>
  <c r="S31"/>
  <c r="V31"/>
  <c r="D32"/>
  <c r="G32"/>
  <c r="J32"/>
  <c r="M32"/>
  <c r="P32"/>
  <c r="S32"/>
  <c r="V32"/>
  <c r="D33"/>
  <c r="E33"/>
  <c r="G33"/>
  <c r="H33"/>
  <c r="J33"/>
  <c r="K33"/>
  <c r="M33"/>
  <c r="N33"/>
  <c r="P33"/>
  <c r="Q33"/>
  <c r="S33"/>
  <c r="T33"/>
  <c r="V33"/>
  <c r="W33"/>
  <c r="D34"/>
  <c r="G34"/>
  <c r="J34"/>
  <c r="M34"/>
  <c r="P34"/>
  <c r="S34"/>
  <c r="V34"/>
  <c r="B35"/>
  <c r="X35" l="1"/>
  <c r="E35" i="2"/>
  <c r="U35" i="1"/>
  <c r="E35"/>
  <c r="L35"/>
  <c r="O35"/>
  <c r="T35"/>
  <c r="W35"/>
  <c r="K35"/>
  <c r="H35"/>
  <c r="J35"/>
  <c r="D35" i="2"/>
  <c r="V35" i="1"/>
  <c r="Q35"/>
  <c r="F35"/>
  <c r="Z35"/>
  <c r="G35"/>
  <c r="P35"/>
  <c r="I35"/>
  <c r="N35" i="2"/>
  <c r="H35"/>
  <c r="S35" i="1"/>
  <c r="G35" i="2"/>
  <c r="J35"/>
  <c r="M35"/>
  <c r="M35" i="1"/>
  <c r="C35"/>
  <c r="D35"/>
  <c r="R35"/>
  <c r="K35" i="2"/>
  <c r="N35" i="1"/>
</calcChain>
</file>

<file path=xl/sharedStrings.xml><?xml version="1.0" encoding="utf-8"?>
<sst xmlns="http://schemas.openxmlformats.org/spreadsheetml/2006/main" count="186" uniqueCount="28">
  <si>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</si>
  <si>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</si>
  <si>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</si>
  <si>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</si>
  <si>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</si>
  <si>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</si>
  <si>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</si>
  <si>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</si>
  <si>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</si>
  <si>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</si>
  <si>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</si>
  <si>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</si>
  <si>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</si>
  <si>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</si>
  <si>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</si>
  <si>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</si>
  <si>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</si>
  <si>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</si>
  <si>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</si>
  <si>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</si>
  <si>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</si>
  <si>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</si>
  <si>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</si>
  <si>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</si>
  <si>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</si>
  <si>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</si>
  <si>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BFIX</t>
  </si>
  <si>
    <t>November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</si>
</sst>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  <xf numFmtId="169" fontId="8" fillId="2" borderId="26" xfId="1" applyNumberFormat="1" applyFont="1" applyFill="1" applyBorder="1"/>
    <xf numFmtId="168" fontId="8" fillId="2" borderId="26" xfId="1" applyNumberFormat="1" applyFont="1" applyFill="1" applyBorder="1"/>
    <xf numFmtId="4" fontId="7" fillId="2" borderId="26" xfId="1" applyNumberFormat="1" applyFont="1" applyFill="1" applyBorder="1"/>
    <xf numFmtId="4" fontId="8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pane xSplit="1" topLeftCell="B1" activePane="topRight" state="frozen"/>
      <selection pane="topRight" activeCell="A38" sqref="A38"/>
    </sheetView>
  </sheetViews>
  <sheetFormatPr defaultRowHeight="12.75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77" t="s">
        <v>27</v>
      </c>
      <c r="B1" s="75">
        <v>2021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26</v>
      </c>
      <c r="Z1" s="8" t="s">
        <v>19</v>
      </c>
      <c r="AA1" s="61" t="s">
        <v>6</v>
      </c>
      <c r="AB1" s="56" t="s">
        <v>0</v>
      </c>
    </row>
    <row r="2" spans="1:28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76">
        <v>-3.0000000000000001E-3</v>
      </c>
      <c r="Y3" s="76">
        <v>-3.0000000000000001E-3</v>
      </c>
      <c r="Z3" s="27"/>
      <c r="AA3" s="28"/>
      <c r="AB3" s="29"/>
    </row>
    <row r="4" spans="1:28" ht="13.5">
      <c r="A4" s="30">
        <v>1</v>
      </c>
      <c r="B4" s="31">
        <v>1</v>
      </c>
      <c r="C4" s="32">
        <v>9875</v>
      </c>
      <c r="D4" s="33">
        <f t="shared" ref="D4:D18" si="0">IF(C4=0,"",C4/Z4)</f>
        <v>8529.1069269303862</v>
      </c>
      <c r="E4" s="34">
        <f t="shared" ref="E4:E33" si="1">C4*AB4</f>
        <v>218642.37499999997</v>
      </c>
      <c r="F4" s="32">
        <v>2713</v>
      </c>
      <c r="G4" s="34">
        <f t="shared" ref="G4:G34" si="2">IF(F4=0,"",F4/Z4)</f>
        <v>2343.2371739505961</v>
      </c>
      <c r="H4" s="34">
        <f t="shared" ref="H4:H33" si="3">F4*AB4</f>
        <v>60068.532999999996</v>
      </c>
      <c r="I4" s="32">
        <v>2517</v>
      </c>
      <c r="J4" s="34">
        <f t="shared" ref="J4:J34" si="4">IF(I4=0,"",I4/Z4)</f>
        <v>2173.9505959578514</v>
      </c>
      <c r="K4" s="34">
        <f t="shared" ref="K4:K33" si="5">I4*AB4</f>
        <v>55728.896999999997</v>
      </c>
      <c r="L4" s="32">
        <v>3430</v>
      </c>
      <c r="M4" s="34">
        <f t="shared" ref="M4:M34" si="6">IF(L4=0,"",L4/Z4)</f>
        <v>2962.5151148730351</v>
      </c>
      <c r="N4" s="34">
        <f t="shared" ref="N4:N33" si="7">L4*AB4</f>
        <v>75943.62999999999</v>
      </c>
      <c r="O4" s="35">
        <v>19650</v>
      </c>
      <c r="P4" s="34">
        <f t="shared" ref="P4:P34" si="8">IF(O4=0,"",O4/Z4)</f>
        <v>16971.843150803248</v>
      </c>
      <c r="Q4" s="34">
        <f t="shared" ref="Q4:Q33" si="9">O4*AB4</f>
        <v>435070.64999999997</v>
      </c>
      <c r="R4" s="32">
        <v>2440</v>
      </c>
      <c r="S4" s="34">
        <f t="shared" ref="S4:S34" si="10">IF(R4=0,"",R4/Z4)</f>
        <v>2107.4451546035584</v>
      </c>
      <c r="T4" s="34">
        <f t="shared" ref="T4:T33" si="11">R4*AB4</f>
        <v>54024.039999999994</v>
      </c>
      <c r="U4" s="35">
        <v>38550</v>
      </c>
      <c r="V4" s="34">
        <f t="shared" ref="V4:V34" si="12">IF(U4=0,"",U4/Z4)</f>
        <v>33295.906028675076</v>
      </c>
      <c r="W4" s="34">
        <f t="shared" ref="W4:W33" si="13">U4*AB4</f>
        <v>853535.54999999993</v>
      </c>
      <c r="X4" s="36">
        <v>1.1548</v>
      </c>
      <c r="Y4" s="78">
        <v>1.1548499999999999</v>
      </c>
      <c r="Z4" s="36">
        <v>1.1577999999999999</v>
      </c>
      <c r="AA4" s="43">
        <v>25.635000000000002</v>
      </c>
      <c r="AB4" s="38">
        <v>22.140999999999998</v>
      </c>
    </row>
    <row r="5" spans="1:28" ht="13.5">
      <c r="A5" s="39">
        <v>2</v>
      </c>
      <c r="B5" s="40">
        <v>1</v>
      </c>
      <c r="C5" s="41">
        <v>9817</v>
      </c>
      <c r="D5" s="33">
        <f t="shared" si="0"/>
        <v>8457.8271732575158</v>
      </c>
      <c r="E5" s="34">
        <f t="shared" si="1"/>
        <v>216337.22899999999</v>
      </c>
      <c r="F5" s="41">
        <v>2680</v>
      </c>
      <c r="G5" s="34">
        <f t="shared" si="2"/>
        <v>2308.9514947876282</v>
      </c>
      <c r="H5" s="34">
        <f t="shared" si="3"/>
        <v>59059.159999999996</v>
      </c>
      <c r="I5" s="41">
        <v>2516</v>
      </c>
      <c r="J5" s="34">
        <f t="shared" si="4"/>
        <v>2167.6574480916688</v>
      </c>
      <c r="K5" s="34">
        <f t="shared" si="5"/>
        <v>55445.091999999997</v>
      </c>
      <c r="L5" s="41">
        <v>3394.5</v>
      </c>
      <c r="M5" s="34">
        <f t="shared" si="6"/>
        <v>2924.5283018867922</v>
      </c>
      <c r="N5" s="34">
        <f t="shared" si="7"/>
        <v>74804.5965</v>
      </c>
      <c r="O5" s="42">
        <v>19825</v>
      </c>
      <c r="P5" s="34">
        <f t="shared" si="8"/>
        <v>17080.210217971911</v>
      </c>
      <c r="Q5" s="34">
        <f t="shared" si="9"/>
        <v>436883.52499999997</v>
      </c>
      <c r="R5" s="41">
        <v>2413.5</v>
      </c>
      <c r="S5" s="34">
        <f t="shared" si="10"/>
        <v>2079.348668906694</v>
      </c>
      <c r="T5" s="34">
        <f t="shared" si="11"/>
        <v>53186.299500000001</v>
      </c>
      <c r="U5" s="42">
        <v>38400</v>
      </c>
      <c r="V5" s="34">
        <f t="shared" si="12"/>
        <v>33083.484104419746</v>
      </c>
      <c r="W5" s="34">
        <f t="shared" si="13"/>
        <v>846220.79999999993</v>
      </c>
      <c r="X5" s="37">
        <v>1.1573</v>
      </c>
      <c r="Y5" s="79">
        <v>1.1576</v>
      </c>
      <c r="Z5" s="37">
        <v>1.1607000000000001</v>
      </c>
      <c r="AA5" s="43">
        <v>25.57</v>
      </c>
      <c r="AB5" s="43">
        <v>22.036999999999999</v>
      </c>
    </row>
    <row r="6" spans="1:28" ht="13.5">
      <c r="A6" s="39">
        <v>3</v>
      </c>
      <c r="B6" s="40">
        <v>1</v>
      </c>
      <c r="C6" s="41">
        <v>9825</v>
      </c>
      <c r="D6" s="33">
        <f t="shared" si="0"/>
        <v>8481.5262430939219</v>
      </c>
      <c r="E6" s="34">
        <f t="shared" si="1"/>
        <v>216778.8</v>
      </c>
      <c r="F6" s="41">
        <v>2706</v>
      </c>
      <c r="G6" s="34">
        <f t="shared" si="2"/>
        <v>2335.9806629834252</v>
      </c>
      <c r="H6" s="34">
        <f t="shared" si="3"/>
        <v>59705.184000000001</v>
      </c>
      <c r="I6" s="41">
        <v>2516</v>
      </c>
      <c r="J6" s="34">
        <f t="shared" si="4"/>
        <v>2171.9613259668508</v>
      </c>
      <c r="K6" s="34">
        <f t="shared" si="5"/>
        <v>55513.023999999998</v>
      </c>
      <c r="L6" s="41">
        <v>3371</v>
      </c>
      <c r="M6" s="34">
        <f t="shared" si="6"/>
        <v>2910.0483425414363</v>
      </c>
      <c r="N6" s="34">
        <f t="shared" si="7"/>
        <v>74377.744000000006</v>
      </c>
      <c r="O6" s="42">
        <v>19780</v>
      </c>
      <c r="P6" s="34">
        <f t="shared" si="8"/>
        <v>17075.276243093922</v>
      </c>
      <c r="Q6" s="34">
        <f t="shared" si="9"/>
        <v>436425.92</v>
      </c>
      <c r="R6" s="41">
        <v>2422</v>
      </c>
      <c r="S6" s="34">
        <f t="shared" si="10"/>
        <v>2090.8149171270716</v>
      </c>
      <c r="T6" s="34">
        <f t="shared" si="11"/>
        <v>53439.008000000002</v>
      </c>
      <c r="U6" s="42">
        <v>38500</v>
      </c>
      <c r="V6" s="34">
        <f t="shared" si="12"/>
        <v>33235.497237569056</v>
      </c>
      <c r="W6" s="34">
        <f t="shared" si="13"/>
        <v>849464</v>
      </c>
      <c r="X6" s="37">
        <v>1.1548</v>
      </c>
      <c r="Y6" s="79">
        <v>1.1555500000000001</v>
      </c>
      <c r="Z6" s="37">
        <v>1.1584000000000001</v>
      </c>
      <c r="AA6" s="43">
        <v>25.545000000000002</v>
      </c>
      <c r="AB6" s="43">
        <v>22.064</v>
      </c>
    </row>
    <row r="7" spans="1:28" ht="13.5">
      <c r="A7" s="39">
        <v>4</v>
      </c>
      <c r="B7" s="40">
        <v>1</v>
      </c>
      <c r="C7" s="41">
        <v>9785</v>
      </c>
      <c r="D7" s="33">
        <f t="shared" si="0"/>
        <v>8462.3367638156178</v>
      </c>
      <c r="E7" s="34">
        <f t="shared" si="1"/>
        <v>215485.27</v>
      </c>
      <c r="F7" s="41">
        <v>2643</v>
      </c>
      <c r="G7" s="34">
        <f t="shared" si="2"/>
        <v>2285.7389950704833</v>
      </c>
      <c r="H7" s="34">
        <f t="shared" si="3"/>
        <v>58204.145999999993</v>
      </c>
      <c r="I7" s="41">
        <v>2515</v>
      </c>
      <c r="J7" s="34">
        <f t="shared" si="4"/>
        <v>2175.0410793046785</v>
      </c>
      <c r="K7" s="34">
        <f t="shared" si="5"/>
        <v>55385.329999999994</v>
      </c>
      <c r="L7" s="41">
        <v>3342</v>
      </c>
      <c r="M7" s="34">
        <f t="shared" si="6"/>
        <v>2890.2533944478073</v>
      </c>
      <c r="N7" s="34">
        <f t="shared" si="7"/>
        <v>73597.52399999999</v>
      </c>
      <c r="O7" s="42">
        <v>19590</v>
      </c>
      <c r="P7" s="34">
        <f t="shared" si="8"/>
        <v>16941.970076969643</v>
      </c>
      <c r="Q7" s="34">
        <f t="shared" si="9"/>
        <v>431410.98</v>
      </c>
      <c r="R7" s="41">
        <v>2412.5</v>
      </c>
      <c r="S7" s="34">
        <f t="shared" si="10"/>
        <v>2086.3962639453425</v>
      </c>
      <c r="T7" s="34">
        <f t="shared" si="11"/>
        <v>53128.074999999997</v>
      </c>
      <c r="U7" s="42">
        <v>38300</v>
      </c>
      <c r="V7" s="34">
        <f t="shared" si="12"/>
        <v>33122.891983049376</v>
      </c>
      <c r="W7" s="34">
        <f t="shared" si="13"/>
        <v>843442.6</v>
      </c>
      <c r="X7" s="37">
        <v>1.1538999999999999</v>
      </c>
      <c r="Y7" s="79">
        <v>1.1531499999999999</v>
      </c>
      <c r="Z7" s="37">
        <v>1.1563000000000001</v>
      </c>
      <c r="AA7" s="43">
        <v>25.48</v>
      </c>
      <c r="AB7" s="43">
        <v>22.021999999999998</v>
      </c>
    </row>
    <row r="8" spans="1:28" ht="13.5">
      <c r="A8" s="39">
        <v>5</v>
      </c>
      <c r="B8" s="40">
        <v>1</v>
      </c>
      <c r="C8" s="41">
        <v>9740</v>
      </c>
      <c r="D8" s="33">
        <f t="shared" si="0"/>
        <v>8458.532349109857</v>
      </c>
      <c r="E8" s="34">
        <f t="shared" si="1"/>
        <v>213656.64</v>
      </c>
      <c r="F8" s="41">
        <v>2490.5</v>
      </c>
      <c r="G8" s="34">
        <f t="shared" si="2"/>
        <v>2162.8310898827617</v>
      </c>
      <c r="H8" s="34">
        <f t="shared" si="3"/>
        <v>54631.608</v>
      </c>
      <c r="I8" s="41">
        <v>2515</v>
      </c>
      <c r="J8" s="34">
        <f t="shared" si="4"/>
        <v>2184.1076856274426</v>
      </c>
      <c r="K8" s="34">
        <f t="shared" si="5"/>
        <v>55169.04</v>
      </c>
      <c r="L8" s="41">
        <v>3229.5</v>
      </c>
      <c r="M8" s="34">
        <f t="shared" si="6"/>
        <v>2804.602692140686</v>
      </c>
      <c r="N8" s="34">
        <f t="shared" si="7"/>
        <v>70842.312000000005</v>
      </c>
      <c r="O8" s="42">
        <v>19270</v>
      </c>
      <c r="P8" s="34">
        <f t="shared" si="8"/>
        <v>16734.693877551021</v>
      </c>
      <c r="Q8" s="34">
        <f t="shared" si="9"/>
        <v>422706.72</v>
      </c>
      <c r="R8" s="41">
        <v>2395</v>
      </c>
      <c r="S8" s="34">
        <f t="shared" si="10"/>
        <v>2079.8957881024753</v>
      </c>
      <c r="T8" s="34">
        <f t="shared" si="11"/>
        <v>52536.72</v>
      </c>
      <c r="U8" s="42">
        <v>38400</v>
      </c>
      <c r="V8" s="34">
        <f t="shared" si="12"/>
        <v>33347.807207989579</v>
      </c>
      <c r="W8" s="34">
        <f t="shared" si="13"/>
        <v>842342.40000000002</v>
      </c>
      <c r="X8" s="37">
        <v>1.1489</v>
      </c>
      <c r="Y8" s="79">
        <v>1.1488499999999999</v>
      </c>
      <c r="Z8" s="37">
        <v>1.1515</v>
      </c>
      <c r="AA8" s="43">
        <v>25.274999999999999</v>
      </c>
      <c r="AB8" s="43">
        <v>21.936</v>
      </c>
    </row>
    <row r="9" spans="1:28" ht="13.5">
      <c r="A9" s="39">
        <v>6</v>
      </c>
      <c r="B9" s="40" t="s">
        <v>2</v>
      </c>
      <c r="C9" s="41"/>
      <c r="D9" s="33" t="str">
        <f t="shared" si="0"/>
        <v/>
      </c>
      <c r="E9" s="34" t="s">
        <v>2</v>
      </c>
      <c r="F9" s="41"/>
      <c r="G9" s="34" t="str">
        <f t="shared" si="2"/>
        <v/>
      </c>
      <c r="H9" s="34" t="s">
        <v>2</v>
      </c>
      <c r="I9" s="41"/>
      <c r="J9" s="34" t="str">
        <f t="shared" si="4"/>
        <v/>
      </c>
      <c r="K9" s="34" t="s">
        <v>2</v>
      </c>
      <c r="L9" s="41"/>
      <c r="M9" s="34" t="str">
        <f t="shared" si="6"/>
        <v/>
      </c>
      <c r="N9" s="34" t="s">
        <v>2</v>
      </c>
      <c r="O9" s="42"/>
      <c r="P9" s="34" t="str">
        <f t="shared" si="8"/>
        <v/>
      </c>
      <c r="Q9" s="34" t="s">
        <v>2</v>
      </c>
      <c r="R9" s="41"/>
      <c r="S9" s="34" t="str">
        <f t="shared" si="10"/>
        <v/>
      </c>
      <c r="T9" s="34" t="s">
        <v>2</v>
      </c>
      <c r="U9" s="42"/>
      <c r="V9" s="34" t="str">
        <f t="shared" si="12"/>
        <v/>
      </c>
      <c r="W9" s="34" t="s">
        <v>2</v>
      </c>
      <c r="X9" s="37" t="s">
        <v>2</v>
      </c>
      <c r="Y9" s="79" t="s">
        <v>2</v>
      </c>
      <c r="Z9" s="37" t="s">
        <v>2</v>
      </c>
      <c r="AA9" s="43" t="s">
        <v>2</v>
      </c>
      <c r="AB9" s="43"/>
    </row>
    <row r="10" spans="1:28" ht="13.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4" t="str">
        <f t="shared" si="2"/>
        <v/>
      </c>
      <c r="H10" s="34" t="s">
        <v>2</v>
      </c>
      <c r="I10" s="41"/>
      <c r="J10" s="34" t="str">
        <f t="shared" si="4"/>
        <v/>
      </c>
      <c r="K10" s="34" t="s">
        <v>2</v>
      </c>
      <c r="L10" s="41"/>
      <c r="M10" s="34" t="str">
        <f t="shared" si="6"/>
        <v/>
      </c>
      <c r="N10" s="34" t="s">
        <v>2</v>
      </c>
      <c r="O10" s="42"/>
      <c r="P10" s="34" t="str">
        <f t="shared" si="8"/>
        <v/>
      </c>
      <c r="Q10" s="34" t="s">
        <v>2</v>
      </c>
      <c r="R10" s="41"/>
      <c r="S10" s="34" t="str">
        <f t="shared" si="10"/>
        <v/>
      </c>
      <c r="T10" s="34" t="s">
        <v>2</v>
      </c>
      <c r="U10" s="42"/>
      <c r="V10" s="34" t="str">
        <f t="shared" si="12"/>
        <v/>
      </c>
      <c r="W10" s="34" t="s">
        <v>2</v>
      </c>
      <c r="X10" s="37"/>
      <c r="Y10" s="79"/>
      <c r="Z10" s="37"/>
      <c r="AA10" s="43"/>
      <c r="AB10" s="43"/>
    </row>
    <row r="11" spans="1:28" ht="13.5">
      <c r="A11" s="39">
        <v>8</v>
      </c>
      <c r="B11" s="40">
        <v>1</v>
      </c>
      <c r="C11" s="41">
        <v>9885</v>
      </c>
      <c r="D11" s="33">
        <f t="shared" si="0"/>
        <v>8538.4814718839079</v>
      </c>
      <c r="E11" s="34">
        <f t="shared" si="1"/>
        <v>215572.08</v>
      </c>
      <c r="F11" s="41">
        <v>2530.5</v>
      </c>
      <c r="G11" s="34">
        <f t="shared" si="2"/>
        <v>2185.7994299041202</v>
      </c>
      <c r="H11" s="34">
        <f t="shared" si="3"/>
        <v>55185.144</v>
      </c>
      <c r="I11" s="41">
        <v>2514</v>
      </c>
      <c r="J11" s="34">
        <f t="shared" si="4"/>
        <v>2171.5470329100804</v>
      </c>
      <c r="K11" s="34">
        <f t="shared" si="5"/>
        <v>54825.311999999998</v>
      </c>
      <c r="L11" s="41">
        <v>3274.5</v>
      </c>
      <c r="M11" s="34">
        <f t="shared" si="6"/>
        <v>2828.4529670899196</v>
      </c>
      <c r="N11" s="34">
        <f t="shared" si="7"/>
        <v>71410.296000000002</v>
      </c>
      <c r="O11" s="42">
        <v>19625</v>
      </c>
      <c r="P11" s="34">
        <f t="shared" si="8"/>
        <v>16951.714606547466</v>
      </c>
      <c r="Q11" s="34">
        <f t="shared" si="9"/>
        <v>427982</v>
      </c>
      <c r="R11" s="41">
        <v>2390</v>
      </c>
      <c r="S11" s="34">
        <f t="shared" si="10"/>
        <v>2064.4381100457804</v>
      </c>
      <c r="T11" s="34">
        <f t="shared" si="11"/>
        <v>52121.120000000003</v>
      </c>
      <c r="U11" s="42">
        <v>38800</v>
      </c>
      <c r="V11" s="34">
        <f t="shared" si="12"/>
        <v>33514.727476893844</v>
      </c>
      <c r="W11" s="34">
        <f t="shared" si="13"/>
        <v>846150.4</v>
      </c>
      <c r="X11" s="37">
        <v>1.1549</v>
      </c>
      <c r="Y11" s="79">
        <v>1.15465</v>
      </c>
      <c r="Z11" s="37">
        <v>1.1577</v>
      </c>
      <c r="AA11" s="43">
        <v>25.25</v>
      </c>
      <c r="AB11" s="43">
        <v>21.808</v>
      </c>
    </row>
    <row r="12" spans="1:28" ht="13.5">
      <c r="A12" s="39">
        <v>9</v>
      </c>
      <c r="B12" s="40">
        <v>1</v>
      </c>
      <c r="C12" s="41">
        <v>10002</v>
      </c>
      <c r="D12" s="33">
        <f t="shared" si="0"/>
        <v>8642.5300267864859</v>
      </c>
      <c r="E12" s="34">
        <f t="shared" si="1"/>
        <v>217653.522</v>
      </c>
      <c r="F12" s="41">
        <v>2582</v>
      </c>
      <c r="G12" s="34">
        <f t="shared" si="2"/>
        <v>2231.0550419078891</v>
      </c>
      <c r="H12" s="34">
        <f t="shared" si="3"/>
        <v>56186.901999999995</v>
      </c>
      <c r="I12" s="41">
        <v>2513</v>
      </c>
      <c r="J12" s="34">
        <f t="shared" si="4"/>
        <v>2171.4335090296381</v>
      </c>
      <c r="K12" s="34">
        <f t="shared" si="5"/>
        <v>54685.392999999996</v>
      </c>
      <c r="L12" s="41">
        <v>3338</v>
      </c>
      <c r="M12" s="34">
        <f t="shared" si="6"/>
        <v>2884.2996630087273</v>
      </c>
      <c r="N12" s="34">
        <f t="shared" si="7"/>
        <v>72638.217999999993</v>
      </c>
      <c r="O12" s="42">
        <v>19720</v>
      </c>
      <c r="P12" s="34">
        <f t="shared" si="8"/>
        <v>17039.661280566837</v>
      </c>
      <c r="Q12" s="34">
        <f t="shared" si="9"/>
        <v>429126.92</v>
      </c>
      <c r="R12" s="41">
        <v>2399</v>
      </c>
      <c r="S12" s="34">
        <f t="shared" si="10"/>
        <v>2072.9283677525273</v>
      </c>
      <c r="T12" s="34">
        <f t="shared" si="11"/>
        <v>52204.638999999996</v>
      </c>
      <c r="U12" s="42">
        <v>38600</v>
      </c>
      <c r="V12" s="34">
        <f t="shared" si="12"/>
        <v>33353.495204354964</v>
      </c>
      <c r="W12" s="34">
        <f t="shared" si="13"/>
        <v>839974.6</v>
      </c>
      <c r="X12" s="37">
        <v>1.1547000000000001</v>
      </c>
      <c r="Y12" s="79">
        <v>1.15425</v>
      </c>
      <c r="Z12" s="37">
        <v>1.1573</v>
      </c>
      <c r="AA12" s="43">
        <v>25.195</v>
      </c>
      <c r="AB12" s="43">
        <v>21.760999999999999</v>
      </c>
    </row>
    <row r="13" spans="1:28" ht="13.5">
      <c r="A13" s="39">
        <v>10</v>
      </c>
      <c r="B13" s="40">
        <v>1</v>
      </c>
      <c r="C13" s="41">
        <v>9791</v>
      </c>
      <c r="D13" s="33">
        <f t="shared" si="0"/>
        <v>8470.4559217925434</v>
      </c>
      <c r="E13" s="34">
        <f t="shared" si="1"/>
        <v>213590.66500000001</v>
      </c>
      <c r="F13" s="41">
        <v>2554</v>
      </c>
      <c r="G13" s="34">
        <f t="shared" si="2"/>
        <v>2209.5336966865648</v>
      </c>
      <c r="H13" s="34">
        <f t="shared" si="3"/>
        <v>55715.51</v>
      </c>
      <c r="I13" s="41">
        <v>2513</v>
      </c>
      <c r="J13" s="34">
        <f t="shared" si="4"/>
        <v>2174.0635003027946</v>
      </c>
      <c r="K13" s="34">
        <f t="shared" si="5"/>
        <v>54821.095000000001</v>
      </c>
      <c r="L13" s="41">
        <v>3305</v>
      </c>
      <c r="M13" s="34">
        <f t="shared" si="6"/>
        <v>2859.2438792283069</v>
      </c>
      <c r="N13" s="34">
        <f t="shared" si="7"/>
        <v>72098.574999999997</v>
      </c>
      <c r="O13" s="42">
        <v>19635</v>
      </c>
      <c r="P13" s="34">
        <f t="shared" si="8"/>
        <v>16986.763560861666</v>
      </c>
      <c r="Q13" s="34">
        <f t="shared" si="9"/>
        <v>428337.52500000002</v>
      </c>
      <c r="R13" s="41">
        <v>2350</v>
      </c>
      <c r="S13" s="34">
        <f t="shared" si="10"/>
        <v>2033.0478415087812</v>
      </c>
      <c r="T13" s="34">
        <f t="shared" si="11"/>
        <v>51265.25</v>
      </c>
      <c r="U13" s="42">
        <v>38750</v>
      </c>
      <c r="V13" s="34">
        <f t="shared" si="12"/>
        <v>33523.6612163682</v>
      </c>
      <c r="W13" s="34">
        <f t="shared" si="13"/>
        <v>845331.25</v>
      </c>
      <c r="X13" s="37">
        <v>1.1528</v>
      </c>
      <c r="Y13" s="79">
        <v>1.1527499999999999</v>
      </c>
      <c r="Z13" s="37">
        <v>1.1558999999999999</v>
      </c>
      <c r="AA13" s="43">
        <v>25.21</v>
      </c>
      <c r="AB13" s="43">
        <v>21.815000000000001</v>
      </c>
    </row>
    <row r="14" spans="1:28" ht="13.5">
      <c r="A14" s="39">
        <v>11</v>
      </c>
      <c r="B14" s="40">
        <v>1</v>
      </c>
      <c r="C14" s="41">
        <v>9850</v>
      </c>
      <c r="D14" s="33">
        <f t="shared" si="0"/>
        <v>8592.8639972084093</v>
      </c>
      <c r="E14" s="34">
        <f t="shared" si="1"/>
        <v>217074.3</v>
      </c>
      <c r="F14" s="41">
        <v>2645.5</v>
      </c>
      <c r="G14" s="34">
        <f t="shared" si="2"/>
        <v>2307.8600715345019</v>
      </c>
      <c r="H14" s="34">
        <f t="shared" si="3"/>
        <v>58301.529000000002</v>
      </c>
      <c r="I14" s="41">
        <v>2512</v>
      </c>
      <c r="J14" s="34">
        <f t="shared" si="4"/>
        <v>2191.3984122829975</v>
      </c>
      <c r="K14" s="34">
        <f t="shared" si="5"/>
        <v>55359.455999999998</v>
      </c>
      <c r="L14" s="41">
        <v>3315</v>
      </c>
      <c r="M14" s="34">
        <f t="shared" si="6"/>
        <v>2891.9131117508505</v>
      </c>
      <c r="N14" s="34">
        <f t="shared" si="7"/>
        <v>73055.97</v>
      </c>
      <c r="O14" s="42">
        <v>19850</v>
      </c>
      <c r="P14" s="34">
        <f t="shared" si="8"/>
        <v>17316.58379132862</v>
      </c>
      <c r="Q14" s="34">
        <f t="shared" si="9"/>
        <v>437454.3</v>
      </c>
      <c r="R14" s="41">
        <v>2386</v>
      </c>
      <c r="S14" s="34">
        <f t="shared" si="10"/>
        <v>2081.4795428770826</v>
      </c>
      <c r="T14" s="34">
        <f t="shared" si="11"/>
        <v>52582.667999999998</v>
      </c>
      <c r="U14" s="42">
        <v>39150</v>
      </c>
      <c r="V14" s="34">
        <f t="shared" si="12"/>
        <v>34153.362993980627</v>
      </c>
      <c r="W14" s="34">
        <f t="shared" si="13"/>
        <v>862787.7</v>
      </c>
      <c r="X14" s="37">
        <v>1.143</v>
      </c>
      <c r="Y14" s="79">
        <v>1.1433</v>
      </c>
      <c r="Z14" s="37">
        <v>1.1463000000000001</v>
      </c>
      <c r="AA14" s="43">
        <v>25.254999999999999</v>
      </c>
      <c r="AB14" s="43">
        <v>22.038</v>
      </c>
    </row>
    <row r="15" spans="1:28" ht="13.5">
      <c r="A15" s="39">
        <v>12</v>
      </c>
      <c r="B15" s="40">
        <v>1</v>
      </c>
      <c r="C15" s="41">
        <v>9854.5</v>
      </c>
      <c r="D15" s="33">
        <f t="shared" si="0"/>
        <v>8608.0538085255066</v>
      </c>
      <c r="E15" s="34">
        <f t="shared" si="1"/>
        <v>217272.01599999997</v>
      </c>
      <c r="F15" s="41">
        <v>2676</v>
      </c>
      <c r="G15" s="34">
        <f t="shared" si="2"/>
        <v>2337.5262054507339</v>
      </c>
      <c r="H15" s="34">
        <f t="shared" si="3"/>
        <v>59000.447999999997</v>
      </c>
      <c r="I15" s="41">
        <v>2462</v>
      </c>
      <c r="J15" s="34">
        <f t="shared" si="4"/>
        <v>2150.5939902166315</v>
      </c>
      <c r="K15" s="34">
        <f t="shared" si="5"/>
        <v>54282.175999999992</v>
      </c>
      <c r="L15" s="41">
        <v>3270</v>
      </c>
      <c r="M15" s="34">
        <f t="shared" si="6"/>
        <v>2856.3941299790354</v>
      </c>
      <c r="N15" s="34">
        <f t="shared" si="7"/>
        <v>72096.959999999992</v>
      </c>
      <c r="O15" s="42">
        <v>19950</v>
      </c>
      <c r="P15" s="34">
        <f t="shared" si="8"/>
        <v>17426.624737945491</v>
      </c>
      <c r="Q15" s="34">
        <f t="shared" si="9"/>
        <v>439857.6</v>
      </c>
      <c r="R15" s="41">
        <v>2392</v>
      </c>
      <c r="S15" s="34">
        <f t="shared" si="10"/>
        <v>2089.447938504542</v>
      </c>
      <c r="T15" s="34">
        <f t="shared" si="11"/>
        <v>52738.815999999999</v>
      </c>
      <c r="U15" s="42">
        <v>39250</v>
      </c>
      <c r="V15" s="34">
        <f t="shared" si="12"/>
        <v>34285.464709993008</v>
      </c>
      <c r="W15" s="34">
        <f t="shared" si="13"/>
        <v>865383.99999999988</v>
      </c>
      <c r="X15" s="37">
        <v>1.1417999999999999</v>
      </c>
      <c r="Y15" s="79">
        <v>1.1417999999999999</v>
      </c>
      <c r="Z15" s="37">
        <v>1.1448</v>
      </c>
      <c r="AA15" s="43">
        <v>25.24</v>
      </c>
      <c r="AB15" s="43">
        <v>22.047999999999998</v>
      </c>
    </row>
    <row r="16" spans="1:28" ht="13.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4" t="str">
        <f t="shared" si="2"/>
        <v/>
      </c>
      <c r="H16" s="34" t="s">
        <v>2</v>
      </c>
      <c r="I16" s="41"/>
      <c r="J16" s="34" t="str">
        <f t="shared" si="4"/>
        <v/>
      </c>
      <c r="K16" s="34" t="s">
        <v>2</v>
      </c>
      <c r="L16" s="41"/>
      <c r="M16" s="34" t="str">
        <f t="shared" si="6"/>
        <v/>
      </c>
      <c r="N16" s="34" t="s">
        <v>2</v>
      </c>
      <c r="O16" s="42"/>
      <c r="P16" s="34" t="str">
        <f t="shared" si="8"/>
        <v/>
      </c>
      <c r="Q16" s="34" t="s">
        <v>2</v>
      </c>
      <c r="R16" s="41"/>
      <c r="S16" s="34" t="str">
        <f t="shared" si="10"/>
        <v/>
      </c>
      <c r="T16" s="34" t="s">
        <v>2</v>
      </c>
      <c r="U16" s="42"/>
      <c r="V16" s="34" t="str">
        <f t="shared" si="12"/>
        <v/>
      </c>
      <c r="W16" s="34" t="s">
        <v>2</v>
      </c>
      <c r="X16" s="37"/>
      <c r="Y16" s="79"/>
      <c r="Z16" s="37"/>
      <c r="AA16" s="43"/>
      <c r="AB16" s="43"/>
    </row>
    <row r="17" spans="1:28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4" t="str">
        <f t="shared" si="2"/>
        <v/>
      </c>
      <c r="H17" s="34" t="s">
        <v>2</v>
      </c>
      <c r="I17" s="41"/>
      <c r="J17" s="34" t="str">
        <f t="shared" si="4"/>
        <v/>
      </c>
      <c r="K17" s="34" t="s">
        <v>2</v>
      </c>
      <c r="L17" s="41"/>
      <c r="M17" s="34" t="str">
        <f t="shared" si="6"/>
        <v/>
      </c>
      <c r="N17" s="34" t="s">
        <v>2</v>
      </c>
      <c r="O17" s="42"/>
      <c r="P17" s="34" t="str">
        <f t="shared" si="8"/>
        <v/>
      </c>
      <c r="Q17" s="34" t="s">
        <v>2</v>
      </c>
      <c r="R17" s="41"/>
      <c r="S17" s="34" t="str">
        <f t="shared" si="10"/>
        <v/>
      </c>
      <c r="T17" s="34" t="s">
        <v>2</v>
      </c>
      <c r="U17" s="42"/>
      <c r="V17" s="34" t="str">
        <f t="shared" si="12"/>
        <v/>
      </c>
      <c r="W17" s="34" t="s">
        <v>2</v>
      </c>
      <c r="X17" s="37"/>
      <c r="Y17" s="79"/>
      <c r="Z17" s="37"/>
      <c r="AA17" s="43"/>
      <c r="AB17" s="43"/>
    </row>
    <row r="18" spans="1:28" ht="13.5">
      <c r="A18" s="39">
        <v>15</v>
      </c>
      <c r="B18" s="40">
        <v>1</v>
      </c>
      <c r="C18" s="41">
        <v>9845</v>
      </c>
      <c r="D18" s="33">
        <f t="shared" si="0"/>
        <v>8605.0170439646899</v>
      </c>
      <c r="E18" s="34">
        <f t="shared" si="1"/>
        <v>216914.88500000001</v>
      </c>
      <c r="F18" s="41">
        <v>2678</v>
      </c>
      <c r="G18" s="34">
        <f t="shared" si="2"/>
        <v>2340.7044838737875</v>
      </c>
      <c r="H18" s="34">
        <f t="shared" si="3"/>
        <v>59004.374000000003</v>
      </c>
      <c r="I18" s="41">
        <v>2461</v>
      </c>
      <c r="J18" s="34">
        <f t="shared" si="4"/>
        <v>2151.0357486233725</v>
      </c>
      <c r="K18" s="34">
        <f t="shared" si="5"/>
        <v>54223.213000000003</v>
      </c>
      <c r="L18" s="41">
        <v>3266</v>
      </c>
      <c r="M18" s="34">
        <f t="shared" si="6"/>
        <v>2854.6455729394288</v>
      </c>
      <c r="N18" s="34">
        <f t="shared" si="7"/>
        <v>71959.778000000006</v>
      </c>
      <c r="O18" s="42">
        <v>19950</v>
      </c>
      <c r="P18" s="34">
        <f t="shared" si="8"/>
        <v>17437.286950441397</v>
      </c>
      <c r="Q18" s="34">
        <f t="shared" si="9"/>
        <v>439558.35000000003</v>
      </c>
      <c r="R18" s="41">
        <v>2389</v>
      </c>
      <c r="S18" s="34">
        <f t="shared" si="10"/>
        <v>2088.1041866969672</v>
      </c>
      <c r="T18" s="34">
        <f t="shared" si="11"/>
        <v>52636.837</v>
      </c>
      <c r="U18" s="42">
        <v>38950</v>
      </c>
      <c r="V18" s="34">
        <f t="shared" si="12"/>
        <v>34044.226903242728</v>
      </c>
      <c r="W18" s="34">
        <f t="shared" si="13"/>
        <v>858185.35000000009</v>
      </c>
      <c r="X18" s="37">
        <v>1.1414</v>
      </c>
      <c r="Y18" s="79">
        <v>1.1412500000000001</v>
      </c>
      <c r="Z18" s="37">
        <v>1.1440999999999999</v>
      </c>
      <c r="AA18" s="43">
        <v>25.215</v>
      </c>
      <c r="AB18" s="43">
        <v>22.033000000000001</v>
      </c>
    </row>
    <row r="19" spans="1:28" ht="13.5">
      <c r="A19" s="39">
        <v>16</v>
      </c>
      <c r="B19" s="40">
        <v>1</v>
      </c>
      <c r="C19" s="41">
        <v>9680</v>
      </c>
      <c r="D19" s="33">
        <f t="shared" ref="D19:D34" si="14">IF(C19=0,"",C19/Z19)</f>
        <v>8519.6268262629819</v>
      </c>
      <c r="E19" s="34">
        <f t="shared" si="1"/>
        <v>214789.52</v>
      </c>
      <c r="F19" s="41">
        <v>2628.5</v>
      </c>
      <c r="G19" s="34">
        <f t="shared" si="2"/>
        <v>2313.4131314909346</v>
      </c>
      <c r="H19" s="34">
        <f t="shared" si="3"/>
        <v>58323.786500000002</v>
      </c>
      <c r="I19" s="41">
        <v>2410</v>
      </c>
      <c r="J19" s="34">
        <f t="shared" si="4"/>
        <v>2121.1054391832422</v>
      </c>
      <c r="K19" s="34">
        <f t="shared" si="5"/>
        <v>53475.49</v>
      </c>
      <c r="L19" s="41">
        <v>3213</v>
      </c>
      <c r="M19" s="34">
        <f t="shared" si="6"/>
        <v>2827.8472099982396</v>
      </c>
      <c r="N19" s="34">
        <f t="shared" si="7"/>
        <v>71293.256999999998</v>
      </c>
      <c r="O19" s="42">
        <v>19675</v>
      </c>
      <c r="P19" s="34">
        <f t="shared" si="8"/>
        <v>17316.493575074808</v>
      </c>
      <c r="Q19" s="34">
        <f t="shared" si="9"/>
        <v>436568.57500000001</v>
      </c>
      <c r="R19" s="41">
        <v>2344</v>
      </c>
      <c r="S19" s="34">
        <f t="shared" si="10"/>
        <v>2063.0170744587217</v>
      </c>
      <c r="T19" s="34">
        <f t="shared" si="11"/>
        <v>52011.016000000003</v>
      </c>
      <c r="U19" s="42">
        <v>38900</v>
      </c>
      <c r="V19" s="34">
        <f t="shared" si="12"/>
        <v>34236.93011793698</v>
      </c>
      <c r="W19" s="34">
        <f t="shared" si="13"/>
        <v>863152.1</v>
      </c>
      <c r="X19" s="37">
        <v>1.1337999999999999</v>
      </c>
      <c r="Y19" s="79">
        <v>1.1331500000000001</v>
      </c>
      <c r="Z19" s="37">
        <v>1.1362000000000001</v>
      </c>
      <c r="AA19" s="43">
        <v>25.23</v>
      </c>
      <c r="AB19" s="43">
        <v>22.189</v>
      </c>
    </row>
    <row r="20" spans="1:28" ht="13.5">
      <c r="A20" s="39">
        <v>17</v>
      </c>
      <c r="B20" s="40">
        <v>1</v>
      </c>
      <c r="C20" s="41">
        <v>9495</v>
      </c>
      <c r="D20" s="33">
        <f t="shared" si="14"/>
        <v>8390.0326941769017</v>
      </c>
      <c r="E20" s="34">
        <f t="shared" si="1"/>
        <v>210684.55499999999</v>
      </c>
      <c r="F20" s="41">
        <v>2628</v>
      </c>
      <c r="G20" s="34">
        <f t="shared" si="2"/>
        <v>2322.1701864451711</v>
      </c>
      <c r="H20" s="34">
        <f t="shared" si="3"/>
        <v>58312.692000000003</v>
      </c>
      <c r="I20" s="41">
        <v>2409</v>
      </c>
      <c r="J20" s="34">
        <f t="shared" si="4"/>
        <v>2128.6560042414067</v>
      </c>
      <c r="K20" s="34">
        <f t="shared" si="5"/>
        <v>53453.300999999999</v>
      </c>
      <c r="L20" s="41">
        <v>3250</v>
      </c>
      <c r="M20" s="34">
        <f t="shared" si="6"/>
        <v>2871.7858089599717</v>
      </c>
      <c r="N20" s="34">
        <f t="shared" si="7"/>
        <v>72114.25</v>
      </c>
      <c r="O20" s="42">
        <v>19575</v>
      </c>
      <c r="P20" s="34">
        <f t="shared" si="8"/>
        <v>17296.986833966599</v>
      </c>
      <c r="Q20" s="34">
        <f t="shared" si="9"/>
        <v>434349.67499999999</v>
      </c>
      <c r="R20" s="41">
        <v>2281.5</v>
      </c>
      <c r="S20" s="34">
        <f t="shared" si="10"/>
        <v>2015.9936378899004</v>
      </c>
      <c r="T20" s="34">
        <f t="shared" si="11"/>
        <v>50624.203500000003</v>
      </c>
      <c r="U20" s="42">
        <v>39100</v>
      </c>
      <c r="V20" s="34">
        <f t="shared" si="12"/>
        <v>34549.792347795352</v>
      </c>
      <c r="W20" s="34">
        <f t="shared" si="13"/>
        <v>867589.9</v>
      </c>
      <c r="X20" s="37">
        <v>1.1286</v>
      </c>
      <c r="Y20" s="79">
        <v>1.1289499999999999</v>
      </c>
      <c r="Z20" s="37">
        <v>1.1316999999999999</v>
      </c>
      <c r="AA20" s="43">
        <v>25.23</v>
      </c>
      <c r="AB20" s="43">
        <v>22.189</v>
      </c>
    </row>
    <row r="21" spans="1:28" ht="13.5">
      <c r="A21" s="39">
        <v>18</v>
      </c>
      <c r="B21" s="40">
        <v>1</v>
      </c>
      <c r="C21" s="41">
        <v>9450</v>
      </c>
      <c r="D21" s="33">
        <f t="shared" si="14"/>
        <v>8333.3333333333339</v>
      </c>
      <c r="E21" s="34">
        <f t="shared" si="1"/>
        <v>210149.1</v>
      </c>
      <c r="F21" s="41">
        <v>2607.5</v>
      </c>
      <c r="G21" s="34">
        <f t="shared" si="2"/>
        <v>2299.3827160493829</v>
      </c>
      <c r="H21" s="34">
        <f t="shared" si="3"/>
        <v>57985.584999999999</v>
      </c>
      <c r="I21" s="41">
        <v>2408</v>
      </c>
      <c r="J21" s="34">
        <f t="shared" si="4"/>
        <v>2123.4567901234568</v>
      </c>
      <c r="K21" s="34">
        <f t="shared" si="5"/>
        <v>53549.103999999999</v>
      </c>
      <c r="L21" s="41">
        <v>3202</v>
      </c>
      <c r="M21" s="34">
        <f t="shared" si="6"/>
        <v>2823.6331569664903</v>
      </c>
      <c r="N21" s="34">
        <f t="shared" si="7"/>
        <v>71206.076000000001</v>
      </c>
      <c r="O21" s="42">
        <v>19295</v>
      </c>
      <c r="P21" s="34">
        <f t="shared" si="8"/>
        <v>17014.99118165785</v>
      </c>
      <c r="Q21" s="34">
        <f t="shared" si="9"/>
        <v>429082.20999999996</v>
      </c>
      <c r="R21" s="41">
        <v>2239</v>
      </c>
      <c r="S21" s="34">
        <f t="shared" si="10"/>
        <v>1974.4268077601412</v>
      </c>
      <c r="T21" s="34">
        <f t="shared" si="11"/>
        <v>49790.881999999998</v>
      </c>
      <c r="U21" s="42">
        <v>39700</v>
      </c>
      <c r="V21" s="34">
        <f t="shared" si="12"/>
        <v>35008.818342151681</v>
      </c>
      <c r="W21" s="34">
        <f t="shared" si="13"/>
        <v>882848.6</v>
      </c>
      <c r="X21" s="37">
        <v>1.1315</v>
      </c>
      <c r="Y21" s="79">
        <v>1.1311500000000001</v>
      </c>
      <c r="Z21" s="37">
        <v>1.1339999999999999</v>
      </c>
      <c r="AA21" s="43">
        <v>25.23</v>
      </c>
      <c r="AB21" s="43">
        <v>22.238</v>
      </c>
    </row>
    <row r="22" spans="1:28" ht="13.5">
      <c r="A22" s="39">
        <v>19</v>
      </c>
      <c r="B22" s="40">
        <v>1</v>
      </c>
      <c r="C22" s="41">
        <v>9620.5</v>
      </c>
      <c r="D22" s="33">
        <f t="shared" si="14"/>
        <v>8546.2378964200052</v>
      </c>
      <c r="E22" s="34">
        <f t="shared" si="1"/>
        <v>216932.6545</v>
      </c>
      <c r="F22" s="41">
        <v>2661</v>
      </c>
      <c r="G22" s="34">
        <f t="shared" si="2"/>
        <v>2363.8624855645376</v>
      </c>
      <c r="H22" s="34">
        <f t="shared" si="3"/>
        <v>60002.888999999996</v>
      </c>
      <c r="I22" s="41">
        <v>2407</v>
      </c>
      <c r="J22" s="34">
        <f t="shared" si="4"/>
        <v>2138.2251043794972</v>
      </c>
      <c r="K22" s="34">
        <f t="shared" si="5"/>
        <v>54275.442999999999</v>
      </c>
      <c r="L22" s="41">
        <v>3215</v>
      </c>
      <c r="M22" s="34">
        <f t="shared" si="6"/>
        <v>2856.0007106689172</v>
      </c>
      <c r="N22" s="34">
        <f t="shared" si="7"/>
        <v>72495.035000000003</v>
      </c>
      <c r="O22" s="42">
        <v>19980</v>
      </c>
      <c r="P22" s="34">
        <f t="shared" si="8"/>
        <v>17748.956205027986</v>
      </c>
      <c r="Q22" s="34">
        <f t="shared" si="9"/>
        <v>450529.02</v>
      </c>
      <c r="R22" s="41">
        <v>2230</v>
      </c>
      <c r="S22" s="34">
        <f t="shared" si="10"/>
        <v>1980.9896064670872</v>
      </c>
      <c r="T22" s="34">
        <f t="shared" si="11"/>
        <v>50284.27</v>
      </c>
      <c r="U22" s="42">
        <v>39750</v>
      </c>
      <c r="V22" s="34">
        <f t="shared" si="12"/>
        <v>35311.361819312428</v>
      </c>
      <c r="W22" s="34">
        <f t="shared" si="13"/>
        <v>896322.75</v>
      </c>
      <c r="X22" s="37">
        <v>1.1241000000000001</v>
      </c>
      <c r="Y22" s="79">
        <v>1.1227499999999999</v>
      </c>
      <c r="Z22" s="37">
        <v>1.1256999999999999</v>
      </c>
      <c r="AA22" s="43">
        <v>25.414999999999999</v>
      </c>
      <c r="AB22" s="43">
        <v>22.548999999999999</v>
      </c>
    </row>
    <row r="23" spans="1:28" ht="13.5">
      <c r="A23" s="39">
        <v>20</v>
      </c>
      <c r="B23" s="40"/>
      <c r="C23" s="41"/>
      <c r="D23" s="33" t="str">
        <f t="shared" si="14"/>
        <v/>
      </c>
      <c r="E23" s="34" t="s">
        <v>2</v>
      </c>
      <c r="F23" s="41"/>
      <c r="G23" s="34" t="str">
        <f t="shared" si="2"/>
        <v/>
      </c>
      <c r="H23" s="34" t="s">
        <v>2</v>
      </c>
      <c r="I23" s="41"/>
      <c r="J23" s="34" t="str">
        <f t="shared" si="4"/>
        <v/>
      </c>
      <c r="K23" s="34" t="s">
        <v>2</v>
      </c>
      <c r="L23" s="41"/>
      <c r="M23" s="34" t="str">
        <f t="shared" si="6"/>
        <v/>
      </c>
      <c r="N23" s="34" t="s">
        <v>2</v>
      </c>
      <c r="O23" s="42"/>
      <c r="P23" s="34" t="str">
        <f t="shared" si="8"/>
        <v/>
      </c>
      <c r="Q23" s="34" t="s">
        <v>2</v>
      </c>
      <c r="R23" s="41"/>
      <c r="S23" s="34" t="str">
        <f t="shared" si="10"/>
        <v/>
      </c>
      <c r="T23" s="34" t="s">
        <v>2</v>
      </c>
      <c r="U23" s="42"/>
      <c r="V23" s="34" t="str">
        <f t="shared" si="12"/>
        <v/>
      </c>
      <c r="W23" s="34" t="s">
        <v>2</v>
      </c>
      <c r="X23" s="37"/>
      <c r="Y23" s="79"/>
      <c r="Z23" s="37"/>
      <c r="AA23" s="43"/>
      <c r="AB23" s="43"/>
    </row>
    <row r="24" spans="1:28" ht="13.5">
      <c r="A24" s="39">
        <v>21</v>
      </c>
      <c r="B24" s="40"/>
      <c r="C24" s="41"/>
      <c r="D24" s="33" t="str">
        <f t="shared" si="14"/>
        <v/>
      </c>
      <c r="E24" s="34" t="s">
        <v>2</v>
      </c>
      <c r="F24" s="41"/>
      <c r="G24" s="34" t="str">
        <f t="shared" si="2"/>
        <v/>
      </c>
      <c r="H24" s="34" t="s">
        <v>2</v>
      </c>
      <c r="I24" s="41"/>
      <c r="J24" s="34" t="str">
        <f t="shared" si="4"/>
        <v/>
      </c>
      <c r="K24" s="34" t="s">
        <v>2</v>
      </c>
      <c r="L24" s="41"/>
      <c r="M24" s="34" t="str">
        <f t="shared" si="6"/>
        <v/>
      </c>
      <c r="N24" s="34" t="s">
        <v>2</v>
      </c>
      <c r="O24" s="42"/>
      <c r="P24" s="34" t="str">
        <f t="shared" si="8"/>
        <v/>
      </c>
      <c r="Q24" s="34" t="s">
        <v>2</v>
      </c>
      <c r="R24" s="41"/>
      <c r="S24" s="34" t="str">
        <f t="shared" si="10"/>
        <v/>
      </c>
      <c r="T24" s="34" t="s">
        <v>2</v>
      </c>
      <c r="U24" s="42"/>
      <c r="V24" s="34" t="str">
        <f t="shared" si="12"/>
        <v/>
      </c>
      <c r="W24" s="34" t="s">
        <v>2</v>
      </c>
      <c r="X24" s="37"/>
      <c r="Y24" s="79"/>
      <c r="Z24" s="37"/>
      <c r="AA24" s="43"/>
      <c r="AB24" s="43"/>
    </row>
    <row r="25" spans="1:28" ht="13.5">
      <c r="A25" s="39">
        <v>22</v>
      </c>
      <c r="B25" s="40">
        <v>1</v>
      </c>
      <c r="C25" s="41">
        <v>9730</v>
      </c>
      <c r="D25" s="33">
        <f t="shared" si="14"/>
        <v>8628.1812538795784</v>
      </c>
      <c r="E25" s="34">
        <f t="shared" si="1"/>
        <v>218934.73</v>
      </c>
      <c r="F25" s="41">
        <v>2653.5</v>
      </c>
      <c r="G25" s="34">
        <f t="shared" si="2"/>
        <v>2353.0194200585265</v>
      </c>
      <c r="H25" s="34">
        <f t="shared" si="3"/>
        <v>59706.4035</v>
      </c>
      <c r="I25" s="41">
        <v>2407</v>
      </c>
      <c r="J25" s="34">
        <f t="shared" si="4"/>
        <v>2134.4329165558215</v>
      </c>
      <c r="K25" s="34">
        <f t="shared" si="5"/>
        <v>54159.907000000007</v>
      </c>
      <c r="L25" s="41">
        <v>3277</v>
      </c>
      <c r="M25" s="34">
        <f t="shared" si="6"/>
        <v>2905.9146936241909</v>
      </c>
      <c r="N25" s="34">
        <f t="shared" si="7"/>
        <v>73735.777000000002</v>
      </c>
      <c r="O25" s="42">
        <v>20270</v>
      </c>
      <c r="P25" s="34">
        <f t="shared" si="8"/>
        <v>17974.638645029707</v>
      </c>
      <c r="Q25" s="34">
        <f t="shared" si="9"/>
        <v>456095.27</v>
      </c>
      <c r="R25" s="41">
        <v>2238</v>
      </c>
      <c r="S25" s="34">
        <f t="shared" si="10"/>
        <v>1984.5703644586326</v>
      </c>
      <c r="T25" s="34">
        <f t="shared" si="11"/>
        <v>50357.238000000005</v>
      </c>
      <c r="U25" s="42">
        <v>39800</v>
      </c>
      <c r="V25" s="34">
        <f t="shared" si="12"/>
        <v>35293.074399219651</v>
      </c>
      <c r="W25" s="34">
        <f t="shared" si="13"/>
        <v>895539.8</v>
      </c>
      <c r="X25" s="37">
        <v>1.1248</v>
      </c>
      <c r="Y25" s="79">
        <v>1.1245499999999999</v>
      </c>
      <c r="Z25" s="37">
        <v>1.1276999999999999</v>
      </c>
      <c r="AA25" s="43">
        <v>25.375</v>
      </c>
      <c r="AB25" s="43">
        <v>22.501000000000001</v>
      </c>
    </row>
    <row r="26" spans="1:28" ht="13.5">
      <c r="A26" s="39">
        <v>23</v>
      </c>
      <c r="B26" s="40">
        <v>1</v>
      </c>
      <c r="C26" s="41">
        <v>9825.5</v>
      </c>
      <c r="D26" s="33">
        <f t="shared" si="14"/>
        <v>8740.7703940930514</v>
      </c>
      <c r="E26" s="34">
        <f t="shared" si="1"/>
        <v>222056.30000000002</v>
      </c>
      <c r="F26" s="41">
        <v>2691</v>
      </c>
      <c r="G26" s="34">
        <f t="shared" si="2"/>
        <v>2393.9151321056843</v>
      </c>
      <c r="H26" s="34">
        <f t="shared" si="3"/>
        <v>60816.600000000006</v>
      </c>
      <c r="I26" s="41">
        <v>2406</v>
      </c>
      <c r="J26" s="34">
        <f t="shared" si="4"/>
        <v>2140.3789698425403</v>
      </c>
      <c r="K26" s="34">
        <f t="shared" si="5"/>
        <v>54375.600000000006</v>
      </c>
      <c r="L26" s="41">
        <v>3422</v>
      </c>
      <c r="M26" s="34">
        <f t="shared" si="6"/>
        <v>3044.2131482964146</v>
      </c>
      <c r="N26" s="34">
        <f t="shared" si="7"/>
        <v>77337.200000000012</v>
      </c>
      <c r="O26" s="42">
        <v>20590</v>
      </c>
      <c r="P26" s="34">
        <f t="shared" si="8"/>
        <v>18316.875722800462</v>
      </c>
      <c r="Q26" s="34">
        <f t="shared" si="9"/>
        <v>465334.00000000006</v>
      </c>
      <c r="R26" s="41">
        <v>2277</v>
      </c>
      <c r="S26" s="34">
        <f t="shared" si="10"/>
        <v>2025.6204963971174</v>
      </c>
      <c r="T26" s="34">
        <f t="shared" si="11"/>
        <v>51460.200000000004</v>
      </c>
      <c r="U26" s="42">
        <v>40200</v>
      </c>
      <c r="V26" s="34">
        <f t="shared" si="12"/>
        <v>35761.942887643447</v>
      </c>
      <c r="W26" s="34">
        <f t="shared" si="13"/>
        <v>908520</v>
      </c>
      <c r="X26" s="37">
        <v>1.1229</v>
      </c>
      <c r="Y26" s="79">
        <v>1.1211500000000001</v>
      </c>
      <c r="Z26" s="37">
        <v>1.1241000000000001</v>
      </c>
      <c r="AA26" s="43">
        <v>25.445</v>
      </c>
      <c r="AB26" s="43">
        <v>22.6</v>
      </c>
    </row>
    <row r="27" spans="1:28" ht="13.5">
      <c r="A27" s="39">
        <v>24</v>
      </c>
      <c r="B27" s="40">
        <v>1</v>
      </c>
      <c r="C27" s="41">
        <v>9852</v>
      </c>
      <c r="D27" s="33">
        <f t="shared" si="14"/>
        <v>8790.1498929336194</v>
      </c>
      <c r="E27" s="34">
        <f t="shared" si="1"/>
        <v>224211.81599999999</v>
      </c>
      <c r="F27" s="41">
        <v>2699</v>
      </c>
      <c r="G27" s="34">
        <f t="shared" si="2"/>
        <v>2408.1013561741611</v>
      </c>
      <c r="H27" s="34">
        <f t="shared" si="3"/>
        <v>61423.841999999997</v>
      </c>
      <c r="I27" s="41">
        <v>2406</v>
      </c>
      <c r="J27" s="34">
        <f t="shared" si="4"/>
        <v>2146.680942184154</v>
      </c>
      <c r="K27" s="34">
        <f t="shared" si="5"/>
        <v>54755.748</v>
      </c>
      <c r="L27" s="41">
        <v>3429.5</v>
      </c>
      <c r="M27" s="34">
        <f t="shared" si="6"/>
        <v>3059.8679514632404</v>
      </c>
      <c r="N27" s="34">
        <f t="shared" si="7"/>
        <v>78048.561000000002</v>
      </c>
      <c r="O27" s="42">
        <v>21135</v>
      </c>
      <c r="P27" s="34">
        <f t="shared" si="8"/>
        <v>18857.066381156317</v>
      </c>
      <c r="Q27" s="34">
        <f t="shared" si="9"/>
        <v>480990.32999999996</v>
      </c>
      <c r="R27" s="41">
        <v>2320</v>
      </c>
      <c r="S27" s="34">
        <f t="shared" si="10"/>
        <v>2069.9500356887938</v>
      </c>
      <c r="T27" s="34">
        <f t="shared" si="11"/>
        <v>52798.559999999998</v>
      </c>
      <c r="U27" s="42">
        <v>40250</v>
      </c>
      <c r="V27" s="34">
        <f t="shared" si="12"/>
        <v>35911.848679514631</v>
      </c>
      <c r="W27" s="34">
        <f t="shared" si="13"/>
        <v>916009.5</v>
      </c>
      <c r="X27" s="37">
        <v>1.1175999999999999</v>
      </c>
      <c r="Y27" s="79">
        <v>1.1180000000000001</v>
      </c>
      <c r="Z27" s="37">
        <v>1.1208</v>
      </c>
      <c r="AA27" s="43">
        <v>25.5</v>
      </c>
      <c r="AB27" s="43">
        <v>22.757999999999999</v>
      </c>
    </row>
    <row r="28" spans="1:28" ht="13.5">
      <c r="A28" s="39">
        <v>25</v>
      </c>
      <c r="B28" s="40">
        <v>1</v>
      </c>
      <c r="C28" s="41">
        <v>9932</v>
      </c>
      <c r="D28" s="33">
        <f t="shared" si="14"/>
        <v>8855.2068473609143</v>
      </c>
      <c r="E28" s="34">
        <f t="shared" si="1"/>
        <v>225466.33199999999</v>
      </c>
      <c r="F28" s="41">
        <v>2740.5</v>
      </c>
      <c r="G28" s="34">
        <f t="shared" si="2"/>
        <v>2443.3844507845938</v>
      </c>
      <c r="H28" s="34">
        <f t="shared" si="3"/>
        <v>62212.090499999998</v>
      </c>
      <c r="I28" s="41">
        <v>2406</v>
      </c>
      <c r="J28" s="34">
        <f t="shared" si="4"/>
        <v>2145.1497860199715</v>
      </c>
      <c r="K28" s="34">
        <f t="shared" si="5"/>
        <v>54618.606</v>
      </c>
      <c r="L28" s="41">
        <v>3432</v>
      </c>
      <c r="M28" s="34">
        <f t="shared" si="6"/>
        <v>3059.9144079885878</v>
      </c>
      <c r="N28" s="34">
        <f t="shared" si="7"/>
        <v>77909.831999999995</v>
      </c>
      <c r="O28" s="42">
        <v>21075</v>
      </c>
      <c r="P28" s="34">
        <f t="shared" si="8"/>
        <v>18790.121255349502</v>
      </c>
      <c r="Q28" s="34">
        <f t="shared" si="9"/>
        <v>478423.57500000001</v>
      </c>
      <c r="R28" s="41">
        <v>2331</v>
      </c>
      <c r="S28" s="34">
        <f t="shared" si="10"/>
        <v>2078.2810271041371</v>
      </c>
      <c r="T28" s="34">
        <f t="shared" si="11"/>
        <v>52916.031000000003</v>
      </c>
      <c r="U28" s="42">
        <v>41000</v>
      </c>
      <c r="V28" s="34">
        <f t="shared" si="12"/>
        <v>36554.921540656207</v>
      </c>
      <c r="W28" s="34">
        <f t="shared" si="13"/>
        <v>930741</v>
      </c>
      <c r="X28" s="37">
        <v>1.1193</v>
      </c>
      <c r="Y28" s="79">
        <v>1.1186499999999999</v>
      </c>
      <c r="Z28" s="37">
        <v>1.1215999999999999</v>
      </c>
      <c r="AA28" s="43">
        <v>25.475000000000001</v>
      </c>
      <c r="AB28" s="43">
        <v>22.701000000000001</v>
      </c>
    </row>
    <row r="29" spans="1:28" ht="13.5">
      <c r="A29" s="39">
        <v>26</v>
      </c>
      <c r="B29" s="40">
        <v>1</v>
      </c>
      <c r="C29" s="41">
        <v>9630</v>
      </c>
      <c r="D29" s="33">
        <f t="shared" si="14"/>
        <v>8528.1615302869286</v>
      </c>
      <c r="E29" s="34">
        <f t="shared" si="1"/>
        <v>218918.79</v>
      </c>
      <c r="F29" s="41">
        <v>2618.5</v>
      </c>
      <c r="G29" s="34">
        <f t="shared" si="2"/>
        <v>2318.898335104499</v>
      </c>
      <c r="H29" s="34">
        <f t="shared" si="3"/>
        <v>59526.360500000003</v>
      </c>
      <c r="I29" s="41">
        <v>2405</v>
      </c>
      <c r="J29" s="34">
        <f t="shared" si="4"/>
        <v>2129.8264257881688</v>
      </c>
      <c r="K29" s="34">
        <f t="shared" si="5"/>
        <v>54672.864999999998</v>
      </c>
      <c r="L29" s="41">
        <v>3331</v>
      </c>
      <c r="M29" s="34">
        <f t="shared" si="6"/>
        <v>2949.8760184201205</v>
      </c>
      <c r="N29" s="34">
        <f t="shared" si="7"/>
        <v>75723.623000000007</v>
      </c>
      <c r="O29" s="42">
        <v>20235</v>
      </c>
      <c r="P29" s="34">
        <f t="shared" si="8"/>
        <v>17919.766206163655</v>
      </c>
      <c r="Q29" s="34">
        <f t="shared" si="9"/>
        <v>460002.255</v>
      </c>
      <c r="R29" s="41">
        <v>2296</v>
      </c>
      <c r="S29" s="34">
        <f t="shared" si="10"/>
        <v>2033.2979100247962</v>
      </c>
      <c r="T29" s="34">
        <f t="shared" si="11"/>
        <v>52194.968000000001</v>
      </c>
      <c r="U29" s="42">
        <v>40275</v>
      </c>
      <c r="V29" s="34">
        <f t="shared" si="12"/>
        <v>35666.843783209355</v>
      </c>
      <c r="W29" s="34">
        <f t="shared" si="13"/>
        <v>915571.57500000007</v>
      </c>
      <c r="X29" s="37">
        <v>1.1261000000000001</v>
      </c>
      <c r="Y29" s="79">
        <v>1.12625</v>
      </c>
      <c r="Z29" s="37">
        <v>1.1292</v>
      </c>
      <c r="AA29" s="43">
        <v>25.664999999999999</v>
      </c>
      <c r="AB29" s="43">
        <v>22.733000000000001</v>
      </c>
    </row>
    <row r="30" spans="1:28" ht="13.5">
      <c r="A30" s="39">
        <v>27</v>
      </c>
      <c r="B30" s="40"/>
      <c r="C30" s="41"/>
      <c r="D30" s="33" t="str">
        <f t="shared" si="14"/>
        <v/>
      </c>
      <c r="E30" s="34" t="s">
        <v>2</v>
      </c>
      <c r="F30" s="41"/>
      <c r="G30" s="34" t="str">
        <f t="shared" si="2"/>
        <v/>
      </c>
      <c r="H30" s="34" t="s">
        <v>2</v>
      </c>
      <c r="I30" s="41"/>
      <c r="J30" s="34" t="str">
        <f t="shared" si="4"/>
        <v/>
      </c>
      <c r="K30" s="34" t="s">
        <v>2</v>
      </c>
      <c r="L30" s="41"/>
      <c r="M30" s="34" t="str">
        <f t="shared" si="6"/>
        <v/>
      </c>
      <c r="N30" s="34" t="s">
        <v>2</v>
      </c>
      <c r="O30" s="42"/>
      <c r="P30" s="34" t="str">
        <f t="shared" si="8"/>
        <v/>
      </c>
      <c r="Q30" s="34" t="s">
        <v>2</v>
      </c>
      <c r="R30" s="41"/>
      <c r="S30" s="34" t="str">
        <f t="shared" si="10"/>
        <v/>
      </c>
      <c r="T30" s="34" t="s">
        <v>2</v>
      </c>
      <c r="U30" s="42"/>
      <c r="V30" s="34" t="str">
        <f t="shared" si="12"/>
        <v/>
      </c>
      <c r="W30" s="34" t="s">
        <v>2</v>
      </c>
      <c r="X30" s="37"/>
      <c r="Y30" s="79"/>
      <c r="Z30" s="37"/>
      <c r="AA30" s="43"/>
      <c r="AB30" s="43"/>
    </row>
    <row r="31" spans="1:28" ht="13.5">
      <c r="A31" s="39">
        <v>28</v>
      </c>
      <c r="B31" s="40"/>
      <c r="C31" s="41"/>
      <c r="D31" s="33" t="str">
        <f t="shared" si="14"/>
        <v/>
      </c>
      <c r="E31" s="34" t="s">
        <v>2</v>
      </c>
      <c r="F31" s="41"/>
      <c r="G31" s="34" t="str">
        <f t="shared" si="2"/>
        <v/>
      </c>
      <c r="H31" s="34" t="s">
        <v>2</v>
      </c>
      <c r="I31" s="41"/>
      <c r="J31" s="34" t="str">
        <f t="shared" si="4"/>
        <v/>
      </c>
      <c r="K31" s="34" t="s">
        <v>2</v>
      </c>
      <c r="L31" s="41"/>
      <c r="M31" s="34" t="str">
        <f t="shared" si="6"/>
        <v/>
      </c>
      <c r="N31" s="34" t="s">
        <v>2</v>
      </c>
      <c r="O31" s="42"/>
      <c r="P31" s="34" t="str">
        <f t="shared" si="8"/>
        <v/>
      </c>
      <c r="Q31" s="34" t="s">
        <v>2</v>
      </c>
      <c r="R31" s="41"/>
      <c r="S31" s="34" t="str">
        <f t="shared" si="10"/>
        <v/>
      </c>
      <c r="T31" s="34" t="s">
        <v>2</v>
      </c>
      <c r="U31" s="42"/>
      <c r="V31" s="34" t="str">
        <f t="shared" si="12"/>
        <v/>
      </c>
      <c r="W31" s="34" t="s">
        <v>2</v>
      </c>
      <c r="X31" s="37"/>
      <c r="Y31" s="79"/>
      <c r="Z31" s="37"/>
      <c r="AA31" s="43"/>
      <c r="AB31" s="43"/>
    </row>
    <row r="32" spans="1:28" ht="13.5">
      <c r="A32" s="39">
        <v>29</v>
      </c>
      <c r="B32" s="40">
        <v>1</v>
      </c>
      <c r="C32" s="41">
        <v>9751</v>
      </c>
      <c r="D32" s="33">
        <f t="shared" si="14"/>
        <v>8644.5035460992913</v>
      </c>
      <c r="E32" s="34">
        <f t="shared" si="1"/>
        <v>221952.26200000002</v>
      </c>
      <c r="F32" s="41">
        <v>2650</v>
      </c>
      <c r="G32" s="34">
        <f t="shared" si="2"/>
        <v>2349.2907801418442</v>
      </c>
      <c r="H32" s="34">
        <f t="shared" si="3"/>
        <v>60319.3</v>
      </c>
      <c r="I32" s="41">
        <v>2615</v>
      </c>
      <c r="J32" s="34">
        <f t="shared" si="4"/>
        <v>2318.2624113475181</v>
      </c>
      <c r="K32" s="34">
        <f t="shared" si="5"/>
        <v>59522.630000000005</v>
      </c>
      <c r="L32" s="41">
        <v>3325</v>
      </c>
      <c r="M32" s="34">
        <f t="shared" si="6"/>
        <v>2947.695035460993</v>
      </c>
      <c r="N32" s="34">
        <f t="shared" si="7"/>
        <v>75683.650000000009</v>
      </c>
      <c r="O32" s="42">
        <v>20350</v>
      </c>
      <c r="P32" s="34">
        <f t="shared" si="8"/>
        <v>18040.780141843974</v>
      </c>
      <c r="Q32" s="34">
        <f t="shared" si="9"/>
        <v>463206.7</v>
      </c>
      <c r="R32" s="41">
        <v>2357</v>
      </c>
      <c r="S32" s="34">
        <f t="shared" si="10"/>
        <v>2089.539007092199</v>
      </c>
      <c r="T32" s="34">
        <f t="shared" si="11"/>
        <v>53650.034</v>
      </c>
      <c r="U32" s="42">
        <v>40450</v>
      </c>
      <c r="V32" s="34">
        <f t="shared" si="12"/>
        <v>35859.929078014189</v>
      </c>
      <c r="W32" s="34">
        <f t="shared" si="13"/>
        <v>920722.9</v>
      </c>
      <c r="X32" s="37">
        <v>1.1246</v>
      </c>
      <c r="Y32" s="79">
        <v>1.1252</v>
      </c>
      <c r="Z32" s="37">
        <v>1.1279999999999999</v>
      </c>
      <c r="AA32" s="43">
        <v>25.67</v>
      </c>
      <c r="AB32" s="43">
        <v>22.762</v>
      </c>
    </row>
    <row r="33" spans="1:28" ht="13.5">
      <c r="A33" s="39">
        <v>30</v>
      </c>
      <c r="B33" s="40">
        <v>1</v>
      </c>
      <c r="C33" s="41">
        <v>9605</v>
      </c>
      <c r="D33" s="33">
        <f t="shared" si="14"/>
        <v>8458.8287098194633</v>
      </c>
      <c r="E33" s="34">
        <f t="shared" si="1"/>
        <v>215776.32500000001</v>
      </c>
      <c r="F33" s="41">
        <v>2635</v>
      </c>
      <c r="G33" s="34">
        <f t="shared" si="2"/>
        <v>2320.5636283575518</v>
      </c>
      <c r="H33" s="34">
        <f t="shared" si="3"/>
        <v>59195.275000000001</v>
      </c>
      <c r="I33" s="41">
        <v>2514</v>
      </c>
      <c r="J33" s="34">
        <f t="shared" si="4"/>
        <v>2214.0026420079262</v>
      </c>
      <c r="K33" s="34">
        <f t="shared" si="5"/>
        <v>56477.01</v>
      </c>
      <c r="L33" s="41">
        <v>3348.5</v>
      </c>
      <c r="M33" s="34">
        <f t="shared" si="6"/>
        <v>2948.9211800968737</v>
      </c>
      <c r="N33" s="34">
        <f t="shared" si="7"/>
        <v>75224.052500000005</v>
      </c>
      <c r="O33" s="42">
        <v>20190</v>
      </c>
      <c r="P33" s="34">
        <f t="shared" si="8"/>
        <v>17780.713342140029</v>
      </c>
      <c r="Q33" s="34">
        <f t="shared" si="9"/>
        <v>453568.35</v>
      </c>
      <c r="R33" s="41">
        <v>2344</v>
      </c>
      <c r="S33" s="34">
        <f t="shared" si="10"/>
        <v>2064.2888595332452</v>
      </c>
      <c r="T33" s="34">
        <f t="shared" si="11"/>
        <v>52657.96</v>
      </c>
      <c r="U33" s="42">
        <v>40245</v>
      </c>
      <c r="V33" s="34">
        <f t="shared" si="12"/>
        <v>35442.536327608985</v>
      </c>
      <c r="W33" s="34">
        <f t="shared" si="13"/>
        <v>904103.92500000005</v>
      </c>
      <c r="X33" s="37">
        <v>1.1333</v>
      </c>
      <c r="Y33" s="79">
        <v>1.1351500000000001</v>
      </c>
      <c r="Z33" s="37">
        <v>1.1355</v>
      </c>
      <c r="AA33" s="43">
        <v>25.524999999999999</v>
      </c>
      <c r="AB33" s="43">
        <v>22.465</v>
      </c>
    </row>
    <row r="34" spans="1:28" ht="14.25" thickBot="1">
      <c r="A34" s="44">
        <v>31</v>
      </c>
      <c r="B34" s="40"/>
      <c r="C34" s="41"/>
      <c r="D34" s="33" t="str">
        <f t="shared" si="14"/>
        <v/>
      </c>
      <c r="E34" s="34" t="s">
        <v>2</v>
      </c>
      <c r="F34" s="41"/>
      <c r="G34" s="34" t="str">
        <f t="shared" si="2"/>
        <v/>
      </c>
      <c r="H34" s="34" t="s">
        <v>2</v>
      </c>
      <c r="I34" s="41"/>
      <c r="J34" s="34" t="str">
        <f t="shared" si="4"/>
        <v/>
      </c>
      <c r="K34" s="34" t="s">
        <v>2</v>
      </c>
      <c r="L34" s="41"/>
      <c r="M34" s="34" t="str">
        <f t="shared" si="6"/>
        <v/>
      </c>
      <c r="N34" s="34" t="s">
        <v>2</v>
      </c>
      <c r="O34" s="42"/>
      <c r="P34" s="34" t="str">
        <f t="shared" si="8"/>
        <v/>
      </c>
      <c r="Q34" s="34" t="s">
        <v>2</v>
      </c>
      <c r="R34" s="41"/>
      <c r="S34" s="34" t="str">
        <f t="shared" si="10"/>
        <v/>
      </c>
      <c r="T34" s="34" t="s">
        <v>2</v>
      </c>
      <c r="U34" s="42"/>
      <c r="V34" s="34" t="str">
        <f t="shared" si="12"/>
        <v/>
      </c>
      <c r="W34" s="34" t="s">
        <v>2</v>
      </c>
      <c r="X34" s="37"/>
      <c r="Y34" s="79"/>
      <c r="Z34" s="37"/>
      <c r="AA34" s="43"/>
      <c r="AB34" s="43"/>
    </row>
    <row r="35" spans="1:28" ht="15" thickBot="1">
      <c r="A35" s="45"/>
      <c r="B35" s="46">
        <f>SUM(B4:B34)</f>
        <v>22</v>
      </c>
      <c r="C35" s="83">
        <f>SUM(C4:C34)/B35</f>
        <v>9765.4772727272721</v>
      </c>
      <c r="D35" s="47">
        <f>SUM(D4:D34)/B35</f>
        <v>8558.2620295924953</v>
      </c>
      <c r="E35" s="47">
        <f>SUM(E4:E34)/B35</f>
        <v>217220.46211363637</v>
      </c>
      <c r="F35" s="83">
        <f>SUM(F4:F34)/B35</f>
        <v>2641.409090909091</v>
      </c>
      <c r="G35" s="47">
        <f>SUM(G4:G34)/B35</f>
        <v>2315.2372712867905</v>
      </c>
      <c r="H35" s="47">
        <f>SUM(H4:H34)/B35</f>
        <v>58767.607363636351</v>
      </c>
      <c r="I35" s="83">
        <f>SUM(I4:I34)/B35</f>
        <v>2470.318181818182</v>
      </c>
      <c r="J35" s="47">
        <f>SUM(J4:J34)/B35</f>
        <v>2164.6803527267139</v>
      </c>
      <c r="K35" s="47">
        <f>SUM(K4:K34)/B35</f>
        <v>54944.260545454548</v>
      </c>
      <c r="L35" s="83">
        <f>SUM(L4:L34)/B35</f>
        <v>3317.2954545454545</v>
      </c>
      <c r="M35" s="47">
        <f>SUM(M4:M34)/B35</f>
        <v>2907.3893859922759</v>
      </c>
      <c r="N35" s="47">
        <f>SUM(N4:N34)/B35</f>
        <v>73799.859863636331</v>
      </c>
      <c r="O35" s="83">
        <f>SUM(O4:O34)/B35</f>
        <v>19964.31818181818</v>
      </c>
      <c r="P35" s="47">
        <f>SUM(P4:P34)/B35</f>
        <v>17500.909908376911</v>
      </c>
      <c r="Q35" s="47">
        <f>SUM(Q4:Q34)/B35</f>
        <v>444225.65681818168</v>
      </c>
      <c r="R35" s="83">
        <f>SUM(R4:R34)/B35</f>
        <v>2347.568181818182</v>
      </c>
      <c r="S35" s="47">
        <f>SUM(S4:S34)/B35</f>
        <v>2056.9691639520729</v>
      </c>
      <c r="T35" s="47">
        <f>SUM(T4:T34)/B35</f>
        <v>52209.4925</v>
      </c>
      <c r="U35" s="82">
        <f>SUM(U4:U34)/B35</f>
        <v>39332.727272727272</v>
      </c>
      <c r="V35" s="47">
        <f>SUM(V4:V34)/B35</f>
        <v>34479.932926799956</v>
      </c>
      <c r="W35" s="47">
        <f>SUM(W4:W34)/B35</f>
        <v>875179.12272727268</v>
      </c>
      <c r="X35" s="81">
        <f>SUM(X4:X34)/B35</f>
        <v>1.1384045454545455</v>
      </c>
      <c r="Y35" s="55"/>
      <c r="Z35" s="55">
        <f>SUM(Z4:Z34)/B35</f>
        <v>1.1411499999999999</v>
      </c>
      <c r="AA35" s="80">
        <v>25.4</v>
      </c>
      <c r="AB35" s="80">
        <v>22.465</v>
      </c>
    </row>
    <row r="36" spans="1:28" ht="14.25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  <row r="38" spans="1:28">
      <c r="T38" t="s">
        <v>2</v>
      </c>
      <c r="W38" t="s">
        <v>2</v>
      </c>
    </row>
    <row r="39" spans="1:28">
      <c r="D39" t="s">
        <v>2</v>
      </c>
      <c r="Q39" t="s">
        <v>2</v>
      </c>
    </row>
    <row r="40" spans="1:28">
      <c r="D40" t="s">
        <v>2</v>
      </c>
      <c r="N40" t="s">
        <v>2</v>
      </c>
    </row>
    <row r="41" spans="1:28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  <ignoredErrors>
    <ignoredError sqref="J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L39" sqref="K38:L39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4" t="s">
        <v>27</v>
      </c>
      <c r="B1" s="1">
        <v>2021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8"/>
    </row>
    <row r="4" spans="1:16" ht="13.5">
      <c r="A4" s="30">
        <v>1</v>
      </c>
      <c r="B4" s="31">
        <v>1</v>
      </c>
      <c r="C4" s="32">
        <v>9870</v>
      </c>
      <c r="D4" s="33">
        <f t="shared" ref="D4:D34" si="0">IF(C4=0,"",C4/O4)</f>
        <v>8524.7883917775089</v>
      </c>
      <c r="E4" s="34">
        <f t="shared" ref="E4:E33" si="1">C4*P4</f>
        <v>218531.66999999998</v>
      </c>
      <c r="F4" s="32">
        <v>9875</v>
      </c>
      <c r="G4" s="33">
        <f t="shared" ref="G4:G29" si="2">IF(F4=0,"",F4/O4)</f>
        <v>8529.1069269303862</v>
      </c>
      <c r="H4" s="34">
        <f t="shared" ref="H4:H11" si="3">F4*P4</f>
        <v>218642.37499999997</v>
      </c>
      <c r="I4" s="32">
        <v>9485</v>
      </c>
      <c r="J4" s="33">
        <f t="shared" ref="J4:J29" si="4">IF(I4=0,"",I4/O4)</f>
        <v>8192.2611850060457</v>
      </c>
      <c r="K4" s="34">
        <f t="shared" ref="K4:K11" si="5">I4*P4</f>
        <v>210007.38499999998</v>
      </c>
      <c r="L4" s="32">
        <v>9490</v>
      </c>
      <c r="M4" s="33">
        <f t="shared" ref="M4:M29" si="6">IF(L4=0,"",L4/O4)</f>
        <v>8196.579720158923</v>
      </c>
      <c r="N4" s="34">
        <f t="shared" ref="N4:N11" si="7">L4*P4</f>
        <v>210118.09</v>
      </c>
      <c r="O4" s="36">
        <v>1.1577999999999999</v>
      </c>
      <c r="P4" s="38">
        <v>22.140999999999998</v>
      </c>
    </row>
    <row r="5" spans="1:16" ht="13.5">
      <c r="A5" s="39">
        <v>2</v>
      </c>
      <c r="B5" s="40">
        <v>1</v>
      </c>
      <c r="C5" s="41">
        <v>9816</v>
      </c>
      <c r="D5" s="33">
        <f t="shared" si="0"/>
        <v>8456.9656241922967</v>
      </c>
      <c r="E5" s="34">
        <f t="shared" si="1"/>
        <v>216315.19199999998</v>
      </c>
      <c r="F5" s="41">
        <v>9817</v>
      </c>
      <c r="G5" s="33">
        <f t="shared" si="2"/>
        <v>8457.8271732575158</v>
      </c>
      <c r="H5" s="34">
        <f t="shared" si="3"/>
        <v>216337.22899999999</v>
      </c>
      <c r="I5" s="41">
        <v>9515</v>
      </c>
      <c r="J5" s="33">
        <f t="shared" si="4"/>
        <v>8197.6393555612995</v>
      </c>
      <c r="K5" s="34">
        <f t="shared" si="5"/>
        <v>209682.05499999999</v>
      </c>
      <c r="L5" s="41">
        <v>9520</v>
      </c>
      <c r="M5" s="33">
        <f t="shared" si="6"/>
        <v>8201.9471008873952</v>
      </c>
      <c r="N5" s="34">
        <f t="shared" si="7"/>
        <v>209792.24</v>
      </c>
      <c r="O5" s="37">
        <v>1.1607000000000001</v>
      </c>
      <c r="P5" s="43">
        <v>22.036999999999999</v>
      </c>
    </row>
    <row r="6" spans="1:16" ht="13.5">
      <c r="A6" s="39">
        <v>3</v>
      </c>
      <c r="B6" s="40">
        <v>1</v>
      </c>
      <c r="C6" s="41">
        <v>9824.5</v>
      </c>
      <c r="D6" s="33">
        <f t="shared" si="0"/>
        <v>8481.0946132596673</v>
      </c>
      <c r="E6" s="34">
        <f t="shared" si="1"/>
        <v>216767.76800000001</v>
      </c>
      <c r="F6" s="41">
        <v>9825</v>
      </c>
      <c r="G6" s="33">
        <f t="shared" si="2"/>
        <v>8481.5262430939219</v>
      </c>
      <c r="H6" s="34">
        <f t="shared" si="3"/>
        <v>216778.8</v>
      </c>
      <c r="I6" s="41">
        <v>9585</v>
      </c>
      <c r="J6" s="33">
        <f t="shared" si="4"/>
        <v>8274.3439226519331</v>
      </c>
      <c r="K6" s="34">
        <f t="shared" si="5"/>
        <v>211483.44</v>
      </c>
      <c r="L6" s="41">
        <v>9590</v>
      </c>
      <c r="M6" s="33">
        <f t="shared" si="6"/>
        <v>8278.660220994474</v>
      </c>
      <c r="N6" s="34">
        <f t="shared" si="7"/>
        <v>211593.76</v>
      </c>
      <c r="O6" s="37">
        <v>1.1584000000000001</v>
      </c>
      <c r="P6" s="43">
        <v>22.064</v>
      </c>
    </row>
    <row r="7" spans="1:16" ht="13.5">
      <c r="A7" s="39">
        <v>4</v>
      </c>
      <c r="B7" s="40">
        <v>1</v>
      </c>
      <c r="C7" s="41">
        <v>9784.5</v>
      </c>
      <c r="D7" s="33">
        <f t="shared" si="0"/>
        <v>8461.9043500821572</v>
      </c>
      <c r="E7" s="34">
        <f t="shared" si="1"/>
        <v>215474.25899999999</v>
      </c>
      <c r="F7" s="41">
        <v>9785</v>
      </c>
      <c r="G7" s="33">
        <f t="shared" si="2"/>
        <v>8462.3367638156178</v>
      </c>
      <c r="H7" s="34">
        <f t="shared" si="3"/>
        <v>215485.27</v>
      </c>
      <c r="I7" s="41">
        <v>9565</v>
      </c>
      <c r="J7" s="33">
        <f t="shared" si="4"/>
        <v>8272.0747210931404</v>
      </c>
      <c r="K7" s="34">
        <f t="shared" si="5"/>
        <v>210640.43</v>
      </c>
      <c r="L7" s="41">
        <v>9570</v>
      </c>
      <c r="M7" s="33">
        <f t="shared" si="6"/>
        <v>8276.3988584277431</v>
      </c>
      <c r="N7" s="34">
        <f t="shared" si="7"/>
        <v>210750.53999999998</v>
      </c>
      <c r="O7" s="37">
        <v>1.1563000000000001</v>
      </c>
      <c r="P7" s="43">
        <v>22.021999999999998</v>
      </c>
    </row>
    <row r="8" spans="1:16" ht="13.5">
      <c r="A8" s="39">
        <v>5</v>
      </c>
      <c r="B8" s="40">
        <v>1</v>
      </c>
      <c r="C8" s="41">
        <v>9739</v>
      </c>
      <c r="D8" s="33">
        <f t="shared" si="0"/>
        <v>8457.6639166304831</v>
      </c>
      <c r="E8" s="34">
        <f t="shared" si="1"/>
        <v>213634.704</v>
      </c>
      <c r="F8" s="41">
        <v>9740</v>
      </c>
      <c r="G8" s="33">
        <f t="shared" si="2"/>
        <v>8458.532349109857</v>
      </c>
      <c r="H8" s="34">
        <f t="shared" si="3"/>
        <v>213656.64</v>
      </c>
      <c r="I8" s="41">
        <v>9425</v>
      </c>
      <c r="J8" s="33">
        <f t="shared" si="4"/>
        <v>8184.976118106817</v>
      </c>
      <c r="K8" s="34">
        <f t="shared" si="5"/>
        <v>206746.8</v>
      </c>
      <c r="L8" s="41">
        <v>9430</v>
      </c>
      <c r="M8" s="33">
        <f t="shared" si="6"/>
        <v>8189.3182805036913</v>
      </c>
      <c r="N8" s="34">
        <f t="shared" si="7"/>
        <v>206856.48</v>
      </c>
      <c r="O8" s="37">
        <v>1.1515</v>
      </c>
      <c r="P8" s="43">
        <v>21.936</v>
      </c>
    </row>
    <row r="9" spans="1:16" ht="13.5">
      <c r="A9" s="39">
        <v>6</v>
      </c>
      <c r="B9" s="40" t="s">
        <v>2</v>
      </c>
      <c r="C9" s="41"/>
      <c r="D9" s="33" t="str">
        <f t="shared" si="0"/>
        <v/>
      </c>
      <c r="E9" s="34" t="s">
        <v>2</v>
      </c>
      <c r="F9" s="41"/>
      <c r="G9" s="33" t="str">
        <f t="shared" si="2"/>
        <v/>
      </c>
      <c r="H9" s="34" t="s">
        <v>2</v>
      </c>
      <c r="I9" s="41"/>
      <c r="J9" s="33" t="str">
        <f t="shared" si="4"/>
        <v/>
      </c>
      <c r="K9" s="34" t="s">
        <v>2</v>
      </c>
      <c r="L9" s="41"/>
      <c r="M9" s="33" t="str">
        <f t="shared" si="6"/>
        <v/>
      </c>
      <c r="N9" s="34" t="s">
        <v>2</v>
      </c>
      <c r="O9" s="37" t="s">
        <v>2</v>
      </c>
      <c r="P9" s="43"/>
    </row>
    <row r="10" spans="1:16" ht="13.5">
      <c r="A10" s="39">
        <v>7</v>
      </c>
      <c r="B10" s="40" t="s">
        <v>2</v>
      </c>
      <c r="C10" s="41"/>
      <c r="D10" s="33" t="str">
        <f t="shared" si="0"/>
        <v/>
      </c>
      <c r="E10" s="34" t="s">
        <v>2</v>
      </c>
      <c r="F10" s="41"/>
      <c r="G10" s="33" t="str">
        <f t="shared" si="2"/>
        <v/>
      </c>
      <c r="H10" s="34" t="s">
        <v>2</v>
      </c>
      <c r="I10" s="41"/>
      <c r="J10" s="33" t="str">
        <f t="shared" si="4"/>
        <v/>
      </c>
      <c r="K10" s="34" t="s">
        <v>2</v>
      </c>
      <c r="L10" s="41"/>
      <c r="M10" s="33" t="str">
        <f t="shared" si="6"/>
        <v/>
      </c>
      <c r="N10" s="34" t="s">
        <v>2</v>
      </c>
      <c r="O10" s="37"/>
      <c r="P10" s="43"/>
    </row>
    <row r="11" spans="1:16" ht="13.5">
      <c r="A11" s="39">
        <v>8</v>
      </c>
      <c r="B11" s="40">
        <v>1</v>
      </c>
      <c r="C11" s="41">
        <v>9880</v>
      </c>
      <c r="D11" s="33">
        <f t="shared" si="0"/>
        <v>8534.162563703896</v>
      </c>
      <c r="E11" s="34">
        <f t="shared" si="1"/>
        <v>215463.04000000001</v>
      </c>
      <c r="F11" s="41">
        <v>9885</v>
      </c>
      <c r="G11" s="33">
        <f t="shared" si="2"/>
        <v>8538.4814718839079</v>
      </c>
      <c r="H11" s="34">
        <f t="shared" si="3"/>
        <v>215572.08</v>
      </c>
      <c r="I11" s="41">
        <v>9535</v>
      </c>
      <c r="J11" s="33">
        <f t="shared" si="4"/>
        <v>8236.1578992830619</v>
      </c>
      <c r="K11" s="34">
        <f t="shared" si="5"/>
        <v>207939.28</v>
      </c>
      <c r="L11" s="41">
        <v>9540</v>
      </c>
      <c r="M11" s="33">
        <f t="shared" si="6"/>
        <v>8240.4768074630738</v>
      </c>
      <c r="N11" s="34">
        <f t="shared" si="7"/>
        <v>208048.32</v>
      </c>
      <c r="O11" s="37">
        <v>1.1577</v>
      </c>
      <c r="P11" s="43">
        <v>21.808</v>
      </c>
    </row>
    <row r="12" spans="1:16" ht="13.5">
      <c r="A12" s="39">
        <v>9</v>
      </c>
      <c r="B12" s="40">
        <v>1</v>
      </c>
      <c r="C12" s="41">
        <v>9998</v>
      </c>
      <c r="D12" s="33">
        <f t="shared" si="0"/>
        <v>8639.0737060399206</v>
      </c>
      <c r="E12" s="34">
        <f t="shared" si="1"/>
        <v>217566.478</v>
      </c>
      <c r="F12" s="41">
        <v>10002</v>
      </c>
      <c r="G12" s="33">
        <f t="shared" si="2"/>
        <v>8642.5300267864859</v>
      </c>
      <c r="H12" s="34">
        <f t="shared" ref="H12:H29" si="8">F12*P12</f>
        <v>217653.522</v>
      </c>
      <c r="I12" s="41">
        <v>9655</v>
      </c>
      <c r="J12" s="33">
        <f t="shared" si="4"/>
        <v>8342.6942020219485</v>
      </c>
      <c r="K12" s="34">
        <f t="shared" ref="K12:K29" si="9">I12*P12</f>
        <v>210102.45499999999</v>
      </c>
      <c r="L12" s="41">
        <v>9660</v>
      </c>
      <c r="M12" s="33">
        <f t="shared" si="6"/>
        <v>8347.0146029551543</v>
      </c>
      <c r="N12" s="34">
        <f t="shared" ref="N12:N29" si="10">L12*P12</f>
        <v>210211.25999999998</v>
      </c>
      <c r="O12" s="37">
        <v>1.1573</v>
      </c>
      <c r="P12" s="43">
        <v>21.760999999999999</v>
      </c>
    </row>
    <row r="13" spans="1:16" ht="13.5">
      <c r="A13" s="39">
        <v>10</v>
      </c>
      <c r="B13" s="40">
        <v>1</v>
      </c>
      <c r="C13" s="41">
        <v>9790</v>
      </c>
      <c r="D13" s="33">
        <f t="shared" si="0"/>
        <v>8469.5907950514757</v>
      </c>
      <c r="E13" s="34">
        <f t="shared" si="1"/>
        <v>213568.85</v>
      </c>
      <c r="F13" s="41">
        <v>9791</v>
      </c>
      <c r="G13" s="33">
        <f t="shared" si="2"/>
        <v>8470.4559217925434</v>
      </c>
      <c r="H13" s="34">
        <f t="shared" si="8"/>
        <v>213590.66500000001</v>
      </c>
      <c r="I13" s="41">
        <v>9565</v>
      </c>
      <c r="J13" s="33">
        <f t="shared" si="4"/>
        <v>8274.937278311274</v>
      </c>
      <c r="K13" s="34">
        <f t="shared" si="9"/>
        <v>208660.47500000001</v>
      </c>
      <c r="L13" s="41">
        <v>9570</v>
      </c>
      <c r="M13" s="33">
        <f t="shared" si="6"/>
        <v>8279.2629120166112</v>
      </c>
      <c r="N13" s="34">
        <f t="shared" si="10"/>
        <v>208769.55000000002</v>
      </c>
      <c r="O13" s="37">
        <v>1.1558999999999999</v>
      </c>
      <c r="P13" s="43">
        <v>21.815000000000001</v>
      </c>
    </row>
    <row r="14" spans="1:16" ht="13.5">
      <c r="A14" s="39">
        <v>11</v>
      </c>
      <c r="B14" s="40">
        <v>1</v>
      </c>
      <c r="C14" s="41">
        <v>9849.5</v>
      </c>
      <c r="D14" s="33">
        <f t="shared" si="0"/>
        <v>8592.4278112187021</v>
      </c>
      <c r="E14" s="34">
        <f t="shared" si="1"/>
        <v>217063.28099999999</v>
      </c>
      <c r="F14" s="41">
        <v>9850</v>
      </c>
      <c r="G14" s="33">
        <f t="shared" si="2"/>
        <v>8592.8639972084093</v>
      </c>
      <c r="H14" s="34">
        <f t="shared" si="8"/>
        <v>217074.3</v>
      </c>
      <c r="I14" s="41">
        <v>9625</v>
      </c>
      <c r="J14" s="33">
        <f t="shared" si="4"/>
        <v>8396.5803018407041</v>
      </c>
      <c r="K14" s="34">
        <f t="shared" si="9"/>
        <v>212115.75</v>
      </c>
      <c r="L14" s="41">
        <v>9630</v>
      </c>
      <c r="M14" s="33">
        <f t="shared" si="6"/>
        <v>8400.9421617377648</v>
      </c>
      <c r="N14" s="34">
        <f t="shared" si="10"/>
        <v>212225.94</v>
      </c>
      <c r="O14" s="37">
        <v>1.1463000000000001</v>
      </c>
      <c r="P14" s="43">
        <v>22.038</v>
      </c>
    </row>
    <row r="15" spans="1:16" ht="13.5">
      <c r="A15" s="39">
        <v>12</v>
      </c>
      <c r="B15" s="40">
        <v>1</v>
      </c>
      <c r="C15" s="41">
        <v>9853.5</v>
      </c>
      <c r="D15" s="33">
        <f t="shared" si="0"/>
        <v>8607.1802935010473</v>
      </c>
      <c r="E15" s="34">
        <f t="shared" si="1"/>
        <v>217249.96799999999</v>
      </c>
      <c r="F15" s="41">
        <v>9854.5</v>
      </c>
      <c r="G15" s="33">
        <f t="shared" si="2"/>
        <v>8608.0538085255066</v>
      </c>
      <c r="H15" s="34">
        <f t="shared" si="8"/>
        <v>217272.01599999997</v>
      </c>
      <c r="I15" s="41">
        <v>9616</v>
      </c>
      <c r="J15" s="33">
        <f t="shared" si="4"/>
        <v>8399.7204751921727</v>
      </c>
      <c r="K15" s="34">
        <f t="shared" si="9"/>
        <v>212013.56799999997</v>
      </c>
      <c r="L15" s="41">
        <v>9617</v>
      </c>
      <c r="M15" s="33">
        <f t="shared" si="6"/>
        <v>8400.5939902166319</v>
      </c>
      <c r="N15" s="34">
        <f t="shared" si="10"/>
        <v>212035.61599999998</v>
      </c>
      <c r="O15" s="37">
        <v>1.1448</v>
      </c>
      <c r="P15" s="43">
        <v>22.047999999999998</v>
      </c>
    </row>
    <row r="16" spans="1:16" ht="13.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3" t="str">
        <f t="shared" si="2"/>
        <v/>
      </c>
      <c r="H16" s="34" t="s">
        <v>2</v>
      </c>
      <c r="I16" s="41"/>
      <c r="J16" s="33" t="str">
        <f t="shared" si="4"/>
        <v/>
      </c>
      <c r="K16" s="34" t="s">
        <v>2</v>
      </c>
      <c r="L16" s="41"/>
      <c r="M16" s="33" t="str">
        <f t="shared" si="6"/>
        <v/>
      </c>
      <c r="N16" s="34" t="s">
        <v>2</v>
      </c>
      <c r="O16" s="37"/>
      <c r="P16" s="43"/>
    </row>
    <row r="17" spans="1:16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3" t="str">
        <f t="shared" si="2"/>
        <v/>
      </c>
      <c r="H17" s="34" t="s">
        <v>2</v>
      </c>
      <c r="I17" s="41"/>
      <c r="J17" s="33" t="str">
        <f t="shared" si="4"/>
        <v/>
      </c>
      <c r="K17" s="34" t="s">
        <v>2</v>
      </c>
      <c r="L17" s="41"/>
      <c r="M17" s="33" t="str">
        <f t="shared" si="6"/>
        <v/>
      </c>
      <c r="N17" s="34" t="s">
        <v>2</v>
      </c>
      <c r="O17" s="37"/>
      <c r="P17" s="43"/>
    </row>
    <row r="18" spans="1:16" ht="13.5">
      <c r="A18" s="39">
        <v>15</v>
      </c>
      <c r="B18" s="40">
        <v>1</v>
      </c>
      <c r="C18" s="41">
        <v>9844.5</v>
      </c>
      <c r="D18" s="33">
        <f t="shared" si="0"/>
        <v>8604.5800192290899</v>
      </c>
      <c r="E18" s="34">
        <f t="shared" si="1"/>
        <v>216903.86850000001</v>
      </c>
      <c r="F18" s="41">
        <v>9845</v>
      </c>
      <c r="G18" s="33">
        <f t="shared" si="2"/>
        <v>8605.0170439646899</v>
      </c>
      <c r="H18" s="34">
        <f>F18*P18</f>
        <v>216914.88500000001</v>
      </c>
      <c r="I18" s="41">
        <v>9730</v>
      </c>
      <c r="J18" s="33">
        <f t="shared" si="4"/>
        <v>8504.5013547766812</v>
      </c>
      <c r="K18" s="34">
        <f>I18*P18</f>
        <v>214381.09000000003</v>
      </c>
      <c r="L18" s="41">
        <v>9732</v>
      </c>
      <c r="M18" s="33">
        <f t="shared" si="6"/>
        <v>8506.2494537190814</v>
      </c>
      <c r="N18" s="34">
        <f>L18*P18</f>
        <v>214425.15600000002</v>
      </c>
      <c r="O18" s="37">
        <v>1.1440999999999999</v>
      </c>
      <c r="P18" s="43">
        <v>22.033000000000001</v>
      </c>
    </row>
    <row r="19" spans="1:16" ht="13.5">
      <c r="A19" s="39">
        <v>16</v>
      </c>
      <c r="B19" s="40">
        <v>1</v>
      </c>
      <c r="C19" s="41">
        <v>9679.5</v>
      </c>
      <c r="D19" s="33">
        <f t="shared" si="0"/>
        <v>8519.1867628938562</v>
      </c>
      <c r="E19" s="34">
        <f t="shared" si="1"/>
        <v>214778.42550000001</v>
      </c>
      <c r="F19" s="41">
        <v>9680</v>
      </c>
      <c r="G19" s="33">
        <f t="shared" si="2"/>
        <v>8519.6268262629819</v>
      </c>
      <c r="H19" s="34">
        <f t="shared" si="8"/>
        <v>214789.52</v>
      </c>
      <c r="I19" s="41">
        <v>9645</v>
      </c>
      <c r="J19" s="33">
        <f t="shared" si="4"/>
        <v>8488.8223904242204</v>
      </c>
      <c r="K19" s="34">
        <f t="shared" si="9"/>
        <v>214012.905</v>
      </c>
      <c r="L19" s="41">
        <v>9650</v>
      </c>
      <c r="M19" s="33">
        <f t="shared" si="6"/>
        <v>8493.2230241154721</v>
      </c>
      <c r="N19" s="34">
        <f t="shared" si="10"/>
        <v>214123.85</v>
      </c>
      <c r="O19" s="37">
        <v>1.1362000000000001</v>
      </c>
      <c r="P19" s="43">
        <v>22.189</v>
      </c>
    </row>
    <row r="20" spans="1:16" ht="13.5">
      <c r="A20" s="39">
        <v>17</v>
      </c>
      <c r="B20" s="40">
        <v>1</v>
      </c>
      <c r="C20" s="41">
        <v>9494</v>
      </c>
      <c r="D20" s="33">
        <f t="shared" si="0"/>
        <v>8389.1490677741458</v>
      </c>
      <c r="E20" s="34">
        <f t="shared" si="1"/>
        <v>210662.36600000001</v>
      </c>
      <c r="F20" s="41">
        <v>9495</v>
      </c>
      <c r="G20" s="33">
        <f t="shared" si="2"/>
        <v>8390.0326941769017</v>
      </c>
      <c r="H20" s="34">
        <f t="shared" si="8"/>
        <v>210684.55499999999</v>
      </c>
      <c r="I20" s="41">
        <v>9490</v>
      </c>
      <c r="J20" s="33">
        <f t="shared" si="4"/>
        <v>8385.6145621631185</v>
      </c>
      <c r="K20" s="34">
        <f t="shared" si="9"/>
        <v>210573.61</v>
      </c>
      <c r="L20" s="41">
        <v>9495</v>
      </c>
      <c r="M20" s="33">
        <f t="shared" si="6"/>
        <v>8390.0326941769017</v>
      </c>
      <c r="N20" s="34">
        <f t="shared" si="10"/>
        <v>210684.55499999999</v>
      </c>
      <c r="O20" s="37">
        <v>1.1316999999999999</v>
      </c>
      <c r="P20" s="43">
        <v>22.189</v>
      </c>
    </row>
    <row r="21" spans="1:16" ht="13.5">
      <c r="A21" s="39">
        <v>18</v>
      </c>
      <c r="B21" s="40">
        <v>1</v>
      </c>
      <c r="C21" s="41">
        <v>9445</v>
      </c>
      <c r="D21" s="33">
        <f t="shared" si="0"/>
        <v>8328.9241622574955</v>
      </c>
      <c r="E21" s="34">
        <f t="shared" si="1"/>
        <v>210037.91</v>
      </c>
      <c r="F21" s="41">
        <v>9450</v>
      </c>
      <c r="G21" s="33">
        <f t="shared" si="2"/>
        <v>8333.3333333333339</v>
      </c>
      <c r="H21" s="34">
        <f t="shared" si="8"/>
        <v>210149.1</v>
      </c>
      <c r="I21" s="41">
        <v>9405</v>
      </c>
      <c r="J21" s="33">
        <f t="shared" si="4"/>
        <v>8293.6507936507951</v>
      </c>
      <c r="K21" s="34">
        <f t="shared" si="9"/>
        <v>209148.38999999998</v>
      </c>
      <c r="L21" s="41">
        <v>9410</v>
      </c>
      <c r="M21" s="33">
        <f t="shared" si="6"/>
        <v>8298.0599647266317</v>
      </c>
      <c r="N21" s="34">
        <f t="shared" si="10"/>
        <v>209259.58</v>
      </c>
      <c r="O21" s="37">
        <v>1.1339999999999999</v>
      </c>
      <c r="P21" s="43">
        <v>22.238</v>
      </c>
    </row>
    <row r="22" spans="1:16" ht="13.5">
      <c r="A22" s="39">
        <v>19</v>
      </c>
      <c r="B22" s="40">
        <v>1</v>
      </c>
      <c r="C22" s="41">
        <v>9620</v>
      </c>
      <c r="D22" s="33">
        <f t="shared" si="0"/>
        <v>8545.7937283468073</v>
      </c>
      <c r="E22" s="34">
        <f t="shared" si="1"/>
        <v>216921.38</v>
      </c>
      <c r="F22" s="41">
        <v>9620.5</v>
      </c>
      <c r="G22" s="33">
        <f t="shared" si="2"/>
        <v>8546.2378964200052</v>
      </c>
      <c r="H22" s="34">
        <f t="shared" si="8"/>
        <v>216932.6545</v>
      </c>
      <c r="I22" s="41">
        <v>9540</v>
      </c>
      <c r="J22" s="33">
        <f t="shared" si="4"/>
        <v>8474.7268366349836</v>
      </c>
      <c r="K22" s="34">
        <f t="shared" si="9"/>
        <v>215117.46</v>
      </c>
      <c r="L22" s="41">
        <v>9545</v>
      </c>
      <c r="M22" s="33">
        <f t="shared" si="6"/>
        <v>8479.1685173669721</v>
      </c>
      <c r="N22" s="34">
        <f t="shared" si="10"/>
        <v>215230.20499999999</v>
      </c>
      <c r="O22" s="37">
        <v>1.1256999999999999</v>
      </c>
      <c r="P22" s="43">
        <v>22.548999999999999</v>
      </c>
    </row>
    <row r="23" spans="1:16" ht="13.5">
      <c r="A23" s="39">
        <v>20</v>
      </c>
      <c r="B23" s="40"/>
      <c r="C23" s="41"/>
      <c r="D23" s="33" t="str">
        <f t="shared" si="0"/>
        <v/>
      </c>
      <c r="E23" s="34" t="s">
        <v>2</v>
      </c>
      <c r="F23" s="41"/>
      <c r="G23" s="33" t="str">
        <f t="shared" si="2"/>
        <v/>
      </c>
      <c r="H23" s="34" t="s">
        <v>2</v>
      </c>
      <c r="I23" s="41"/>
      <c r="J23" s="33" t="str">
        <f t="shared" si="4"/>
        <v/>
      </c>
      <c r="K23" s="34" t="s">
        <v>2</v>
      </c>
      <c r="L23" s="41"/>
      <c r="M23" s="33" t="str">
        <f t="shared" si="6"/>
        <v/>
      </c>
      <c r="N23" s="34" t="s">
        <v>2</v>
      </c>
      <c r="O23" s="37"/>
      <c r="P23" s="43"/>
    </row>
    <row r="24" spans="1:16" ht="13.5">
      <c r="A24" s="39">
        <v>21</v>
      </c>
      <c r="B24" s="40"/>
      <c r="C24" s="41"/>
      <c r="D24" s="33" t="str">
        <f t="shared" si="0"/>
        <v/>
      </c>
      <c r="E24" s="34" t="s">
        <v>2</v>
      </c>
      <c r="F24" s="41"/>
      <c r="G24" s="33" t="str">
        <f t="shared" si="2"/>
        <v/>
      </c>
      <c r="H24" s="34" t="s">
        <v>2</v>
      </c>
      <c r="I24" s="41"/>
      <c r="J24" s="33" t="str">
        <f t="shared" si="4"/>
        <v/>
      </c>
      <c r="K24" s="34" t="s">
        <v>2</v>
      </c>
      <c r="L24" s="41"/>
      <c r="M24" s="33" t="str">
        <f t="shared" si="6"/>
        <v/>
      </c>
      <c r="N24" s="34" t="s">
        <v>2</v>
      </c>
      <c r="O24" s="37"/>
      <c r="P24" s="43"/>
    </row>
    <row r="25" spans="1:16" ht="13.5">
      <c r="A25" s="39">
        <v>22</v>
      </c>
      <c r="B25" s="40">
        <v>1</v>
      </c>
      <c r="C25" s="41">
        <v>9729</v>
      </c>
      <c r="D25" s="33">
        <f t="shared" si="0"/>
        <v>8627.2944932162809</v>
      </c>
      <c r="E25" s="34">
        <f t="shared" si="1"/>
        <v>218912.22900000002</v>
      </c>
      <c r="F25" s="41">
        <v>9730</v>
      </c>
      <c r="G25" s="33">
        <f t="shared" si="2"/>
        <v>8628.1812538795784</v>
      </c>
      <c r="H25" s="34">
        <f>F25*P25</f>
        <v>218934.73</v>
      </c>
      <c r="I25" s="41">
        <v>9610</v>
      </c>
      <c r="J25" s="33">
        <f t="shared" si="4"/>
        <v>8521.7699742839413</v>
      </c>
      <c r="K25" s="34">
        <f>I25*P25</f>
        <v>216234.61000000002</v>
      </c>
      <c r="L25" s="41">
        <v>9615</v>
      </c>
      <c r="M25" s="33">
        <f t="shared" si="6"/>
        <v>8526.2037776004254</v>
      </c>
      <c r="N25" s="34">
        <f>L25*P25</f>
        <v>216347.11500000002</v>
      </c>
      <c r="O25" s="37">
        <v>1.1276999999999999</v>
      </c>
      <c r="P25" s="43">
        <v>22.501000000000001</v>
      </c>
    </row>
    <row r="26" spans="1:16" ht="13.5">
      <c r="A26" s="39">
        <v>23</v>
      </c>
      <c r="B26" s="40">
        <v>1</v>
      </c>
      <c r="C26" s="41">
        <v>9824.5</v>
      </c>
      <c r="D26" s="33">
        <f t="shared" si="0"/>
        <v>8739.8807935237073</v>
      </c>
      <c r="E26" s="34">
        <f t="shared" si="1"/>
        <v>222033.7</v>
      </c>
      <c r="F26" s="41">
        <v>9825.5</v>
      </c>
      <c r="G26" s="33">
        <f t="shared" si="2"/>
        <v>8740.7703940930514</v>
      </c>
      <c r="H26" s="34">
        <f t="shared" si="8"/>
        <v>222056.30000000002</v>
      </c>
      <c r="I26" s="41">
        <v>9721</v>
      </c>
      <c r="J26" s="33">
        <f t="shared" si="4"/>
        <v>8647.8071345965654</v>
      </c>
      <c r="K26" s="34">
        <f t="shared" si="9"/>
        <v>219694.6</v>
      </c>
      <c r="L26" s="41">
        <v>9722</v>
      </c>
      <c r="M26" s="33">
        <f t="shared" si="6"/>
        <v>8648.6967351659096</v>
      </c>
      <c r="N26" s="34">
        <f t="shared" si="10"/>
        <v>219717.2</v>
      </c>
      <c r="O26" s="37">
        <v>1.1241000000000001</v>
      </c>
      <c r="P26" s="43">
        <v>22.6</v>
      </c>
    </row>
    <row r="27" spans="1:16" ht="13.5">
      <c r="A27" s="39">
        <v>24</v>
      </c>
      <c r="B27" s="40">
        <v>1</v>
      </c>
      <c r="C27" s="41">
        <v>9850</v>
      </c>
      <c r="D27" s="33">
        <f t="shared" si="0"/>
        <v>8788.3654532476794</v>
      </c>
      <c r="E27" s="34">
        <f t="shared" si="1"/>
        <v>224166.3</v>
      </c>
      <c r="F27" s="41">
        <v>9852</v>
      </c>
      <c r="G27" s="33">
        <f t="shared" si="2"/>
        <v>8790.1498929336194</v>
      </c>
      <c r="H27" s="34">
        <f t="shared" si="8"/>
        <v>224211.81599999999</v>
      </c>
      <c r="I27" s="41">
        <v>9785</v>
      </c>
      <c r="J27" s="33">
        <f t="shared" si="4"/>
        <v>8730.3711634546744</v>
      </c>
      <c r="K27" s="34">
        <f t="shared" si="9"/>
        <v>222687.03</v>
      </c>
      <c r="L27" s="41">
        <v>9790</v>
      </c>
      <c r="M27" s="33">
        <f t="shared" si="6"/>
        <v>8734.8322626695208</v>
      </c>
      <c r="N27" s="34">
        <f t="shared" si="10"/>
        <v>222800.81999999998</v>
      </c>
      <c r="O27" s="37">
        <v>1.1208</v>
      </c>
      <c r="P27" s="43">
        <v>22.757999999999999</v>
      </c>
    </row>
    <row r="28" spans="1:16" ht="13.5">
      <c r="A28" s="39">
        <v>25</v>
      </c>
      <c r="B28" s="40">
        <v>1</v>
      </c>
      <c r="C28" s="41">
        <v>9931</v>
      </c>
      <c r="D28" s="33">
        <f t="shared" si="0"/>
        <v>8854.315263908702</v>
      </c>
      <c r="E28" s="34">
        <f t="shared" si="1"/>
        <v>225443.63099999999</v>
      </c>
      <c r="F28" s="41">
        <v>9932</v>
      </c>
      <c r="G28" s="33">
        <f t="shared" si="2"/>
        <v>8855.2068473609143</v>
      </c>
      <c r="H28" s="34">
        <f t="shared" si="8"/>
        <v>225466.33199999999</v>
      </c>
      <c r="I28" s="41">
        <v>9890</v>
      </c>
      <c r="J28" s="33">
        <f t="shared" si="4"/>
        <v>8817.7603423680466</v>
      </c>
      <c r="K28" s="34">
        <f t="shared" si="9"/>
        <v>224512.89</v>
      </c>
      <c r="L28" s="41">
        <v>9895</v>
      </c>
      <c r="M28" s="33">
        <f t="shared" si="6"/>
        <v>8822.2182596291022</v>
      </c>
      <c r="N28" s="34">
        <f t="shared" si="10"/>
        <v>224626.39500000002</v>
      </c>
      <c r="O28" s="37">
        <v>1.1215999999999999</v>
      </c>
      <c r="P28" s="43">
        <v>22.701000000000001</v>
      </c>
    </row>
    <row r="29" spans="1:16" ht="13.5">
      <c r="A29" s="39">
        <v>26</v>
      </c>
      <c r="B29" s="40">
        <v>1</v>
      </c>
      <c r="C29" s="41">
        <v>9629</v>
      </c>
      <c r="D29" s="33">
        <f t="shared" si="0"/>
        <v>8527.2759475735038</v>
      </c>
      <c r="E29" s="34">
        <f t="shared" si="1"/>
        <v>218896.057</v>
      </c>
      <c r="F29" s="41">
        <v>9630</v>
      </c>
      <c r="G29" s="33">
        <f t="shared" si="2"/>
        <v>8528.1615302869286</v>
      </c>
      <c r="H29" s="34">
        <f t="shared" si="8"/>
        <v>218918.79</v>
      </c>
      <c r="I29" s="41">
        <v>9515</v>
      </c>
      <c r="J29" s="33">
        <f t="shared" si="4"/>
        <v>8426.3195182430045</v>
      </c>
      <c r="K29" s="34">
        <f t="shared" si="9"/>
        <v>216304.495</v>
      </c>
      <c r="L29" s="41">
        <v>9520</v>
      </c>
      <c r="M29" s="33">
        <f t="shared" si="6"/>
        <v>8430.7474318101304</v>
      </c>
      <c r="N29" s="34">
        <f t="shared" si="10"/>
        <v>216418.16</v>
      </c>
      <c r="O29" s="37">
        <v>1.1292</v>
      </c>
      <c r="P29" s="43">
        <v>22.733000000000001</v>
      </c>
    </row>
    <row r="30" spans="1:16" ht="13.5">
      <c r="A30" s="39">
        <v>27</v>
      </c>
      <c r="B30" s="40"/>
      <c r="C30" s="66"/>
      <c r="D30" s="67" t="str">
        <f t="shared" si="0"/>
        <v/>
      </c>
      <c r="E30" s="34" t="s">
        <v>2</v>
      </c>
      <c r="F30" s="41"/>
      <c r="G30" s="33" t="str">
        <f>IF(F30=0,"",F30/O30)</f>
        <v/>
      </c>
      <c r="H30" s="34" t="s">
        <v>2</v>
      </c>
      <c r="I30" s="41"/>
      <c r="J30" s="33" t="str">
        <f>IF(I30=0,"",I30/O30)</f>
        <v/>
      </c>
      <c r="K30" s="34" t="s">
        <v>2</v>
      </c>
      <c r="L30" s="41"/>
      <c r="M30" s="33" t="str">
        <f>IF(L30=0,"",L30/O30)</f>
        <v/>
      </c>
      <c r="N30" s="34" t="s">
        <v>2</v>
      </c>
      <c r="O30" s="37"/>
      <c r="P30" s="43"/>
    </row>
    <row r="31" spans="1:16" ht="13.5">
      <c r="A31" s="39">
        <v>28</v>
      </c>
      <c r="B31" s="40"/>
      <c r="C31" s="41"/>
      <c r="D31" s="33" t="str">
        <f>IF(C31=0,"",C31/O31)</f>
        <v/>
      </c>
      <c r="E31" s="34" t="s">
        <v>2</v>
      </c>
      <c r="F31" s="41"/>
      <c r="G31" s="33" t="str">
        <f>IF(F31=0,"",F31/O31)</f>
        <v/>
      </c>
      <c r="H31" s="34" t="s">
        <v>2</v>
      </c>
      <c r="I31" s="41"/>
      <c r="J31" s="33" t="str">
        <f>IF(I31=0,"",I31/O31)</f>
        <v/>
      </c>
      <c r="K31" s="34" t="s">
        <v>2</v>
      </c>
      <c r="L31" s="41"/>
      <c r="M31" s="33" t="str">
        <f>IF(L31=0,"",L31/O31)</f>
        <v/>
      </c>
      <c r="N31" s="34" t="s">
        <v>2</v>
      </c>
      <c r="O31" s="37"/>
      <c r="P31" s="43"/>
    </row>
    <row r="32" spans="1:16" ht="13.5">
      <c r="A32" s="39">
        <v>29</v>
      </c>
      <c r="B32" s="40">
        <v>1</v>
      </c>
      <c r="C32" s="41">
        <v>9750</v>
      </c>
      <c r="D32" s="33">
        <f t="shared" si="0"/>
        <v>8643.6170212765974</v>
      </c>
      <c r="E32" s="34">
        <f t="shared" si="1"/>
        <v>221929.5</v>
      </c>
      <c r="F32" s="41">
        <v>9751</v>
      </c>
      <c r="G32" s="33">
        <f>IF(F32=0,"",F32/O32)</f>
        <v>8644.5035460992913</v>
      </c>
      <c r="H32" s="34">
        <f>F32*P32</f>
        <v>221952.26200000002</v>
      </c>
      <c r="I32" s="41">
        <v>9609</v>
      </c>
      <c r="J32" s="33">
        <f>IF(I32=0,"",I32/O32)</f>
        <v>8518.6170212765974</v>
      </c>
      <c r="K32" s="34">
        <f>I32*P32</f>
        <v>218720.05799999999</v>
      </c>
      <c r="L32" s="41">
        <v>9610</v>
      </c>
      <c r="M32" s="33">
        <f>IF(L32=0,"",L32/O32)</f>
        <v>8519.5035460992913</v>
      </c>
      <c r="N32" s="34">
        <f>L32*P32</f>
        <v>218742.82</v>
      </c>
      <c r="O32" s="37">
        <v>1.1279999999999999</v>
      </c>
      <c r="P32" s="43">
        <v>22.762</v>
      </c>
    </row>
    <row r="33" spans="1:16" ht="13.5">
      <c r="A33" s="39">
        <v>30</v>
      </c>
      <c r="B33" s="40">
        <v>1</v>
      </c>
      <c r="C33" s="41">
        <v>9600</v>
      </c>
      <c r="D33" s="33">
        <f t="shared" si="0"/>
        <v>8454.4253632760901</v>
      </c>
      <c r="E33" s="34">
        <f t="shared" si="1"/>
        <v>215664</v>
      </c>
      <c r="F33" s="41">
        <v>9605</v>
      </c>
      <c r="G33" s="33">
        <f>IF(F33=0,"",F33/O33)</f>
        <v>8458.8287098194633</v>
      </c>
      <c r="H33" s="34">
        <f>F33*P33</f>
        <v>215776.32500000001</v>
      </c>
      <c r="I33" s="41">
        <v>9505</v>
      </c>
      <c r="J33" s="33">
        <f>IF(I33=0,"",I33/O33)</f>
        <v>8370.7617789520045</v>
      </c>
      <c r="K33" s="34">
        <f>I33*P33</f>
        <v>213529.82500000001</v>
      </c>
      <c r="L33" s="41">
        <v>9510</v>
      </c>
      <c r="M33" s="33">
        <f>IF(L33=0,"",L33/O33)</f>
        <v>8375.1651254953777</v>
      </c>
      <c r="N33" s="34">
        <f>L33*P33</f>
        <v>213642.15</v>
      </c>
      <c r="O33" s="37">
        <v>1.1355</v>
      </c>
      <c r="P33" s="43">
        <v>22.465</v>
      </c>
    </row>
    <row r="34" spans="1:16" ht="14.25" thickBot="1">
      <c r="A34" s="70">
        <v>31</v>
      </c>
      <c r="B34" s="71"/>
      <c r="C34" s="72"/>
      <c r="D34" s="33" t="str">
        <f t="shared" si="0"/>
        <v/>
      </c>
      <c r="E34" s="34" t="s">
        <v>2</v>
      </c>
      <c r="F34" s="72"/>
      <c r="G34" s="33" t="str">
        <f>IF(F34=0,"",F34/O34)</f>
        <v/>
      </c>
      <c r="H34" s="34" t="s">
        <v>2</v>
      </c>
      <c r="I34" s="72"/>
      <c r="J34" s="33" t="str">
        <f>IF(I34=0,"",I34/O34)</f>
        <v/>
      </c>
      <c r="K34" s="34" t="s">
        <v>2</v>
      </c>
      <c r="L34" s="72"/>
      <c r="M34" s="33" t="str">
        <f>IF(L34=0,"",L34/O34)</f>
        <v/>
      </c>
      <c r="N34" s="34" t="s">
        <v>2</v>
      </c>
      <c r="O34" s="73"/>
      <c r="P34" s="74"/>
    </row>
    <row r="35" spans="1:16" ht="15" thickBot="1">
      <c r="A35" s="45"/>
      <c r="B35" s="46">
        <f>SUM(B4:B34)</f>
        <v>22</v>
      </c>
      <c r="C35" s="68">
        <f>SUM(C4:C34)/B35</f>
        <v>9763.704545454546</v>
      </c>
      <c r="D35" s="69">
        <f>SUM(D4:D34)/B35</f>
        <v>8556.7118246355058</v>
      </c>
      <c r="E35" s="69">
        <f>SUM(E4:E34)/B35</f>
        <v>217181.11713636361</v>
      </c>
      <c r="F35" s="83">
        <f>SUM(F4:F34)/B35</f>
        <v>9765.4772727272721</v>
      </c>
      <c r="G35" s="69">
        <f>SUM(G4:G34)/B35</f>
        <v>8558.2620295924953</v>
      </c>
      <c r="H35" s="69">
        <f>SUM(H4:H34)/B35</f>
        <v>217220.46211363637</v>
      </c>
      <c r="I35" s="68">
        <f>SUM(I4:I34)/B35</f>
        <v>9591.636363636364</v>
      </c>
      <c r="J35" s="69">
        <f>SUM(J4:J34)/B35</f>
        <v>8406.9140149951363</v>
      </c>
      <c r="K35" s="69">
        <f>SUM(K4:K34)/B35</f>
        <v>213377.66368181817</v>
      </c>
      <c r="L35" s="68">
        <f>SUM(L4:L34)/B35</f>
        <v>9595.954545454546</v>
      </c>
      <c r="M35" s="47">
        <f>SUM(M4:M34)/B35</f>
        <v>8410.6952476334664</v>
      </c>
      <c r="N35" s="47">
        <f>SUM(N4:N34)/B35</f>
        <v>213473.62736363642</v>
      </c>
      <c r="O35" s="55">
        <f>SUM(O4:O34)/B35</f>
        <v>1.1411499999999999</v>
      </c>
      <c r="P35" s="80">
        <v>22.248000000000001</v>
      </c>
    </row>
    <row r="39" spans="1:16">
      <c r="D39" t="s">
        <v>2</v>
      </c>
      <c r="J39" t="s">
        <v>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Listopad 2021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Hlavackova</cp:lastModifiedBy>
  <cp:lastPrinted>2021-12-01T11:52:21Z</cp:lastPrinted>
  <dcterms:created xsi:type="dcterms:W3CDTF">2004-09-28T09:31:55Z</dcterms:created>
  <dcterms:modified xsi:type="dcterms:W3CDTF">2021-12-07T08:27:03Z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